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CUMENTOS MARY\formatos anuario 17\Capítulo 16\"/>
    </mc:Choice>
  </mc:AlternateContent>
  <bookViews>
    <workbookView xWindow="0" yWindow="0" windowWidth="20490" windowHeight="7455"/>
  </bookViews>
  <sheets>
    <sheet name="16.1_2017" sheetId="1" r:id="rId1"/>
  </sheets>
  <definedNames>
    <definedName name="_xlnm._FilterDatabase" localSheetId="0" hidden="1">'16.1_2017'!$A$18:$GI$247</definedName>
    <definedName name="_xlnm.Print_Area" localSheetId="0">'16.1_2017'!#REF!</definedName>
    <definedName name="_xlnm.Database" localSheetId="0">#REF!</definedName>
    <definedName name="_xlnm.Database">#REF!</definedName>
    <definedName name="_xlnm.Print_Titles" localSheetId="0">'16.1_2017'!#REF!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7" i="1" l="1"/>
  <c r="E247" i="1"/>
  <c r="J246" i="1"/>
  <c r="E246" i="1"/>
  <c r="J245" i="1"/>
  <c r="E245" i="1"/>
  <c r="S244" i="1"/>
  <c r="R244" i="1"/>
  <c r="Q244" i="1"/>
  <c r="P244" i="1"/>
  <c r="O244" i="1"/>
  <c r="N244" i="1"/>
  <c r="M244" i="1"/>
  <c r="L244" i="1"/>
  <c r="K244" i="1"/>
  <c r="I244" i="1"/>
  <c r="H244" i="1"/>
  <c r="G244" i="1"/>
  <c r="F244" i="1"/>
  <c r="D244" i="1"/>
  <c r="J243" i="1"/>
  <c r="E243" i="1"/>
  <c r="J242" i="1"/>
  <c r="E242" i="1"/>
  <c r="J241" i="1"/>
  <c r="E241" i="1"/>
  <c r="J240" i="1"/>
  <c r="E240" i="1"/>
  <c r="S239" i="1"/>
  <c r="R239" i="1"/>
  <c r="Q239" i="1"/>
  <c r="P239" i="1"/>
  <c r="O239" i="1"/>
  <c r="N239" i="1"/>
  <c r="M239" i="1"/>
  <c r="L239" i="1"/>
  <c r="K239" i="1"/>
  <c r="I239" i="1"/>
  <c r="H239" i="1"/>
  <c r="G239" i="1"/>
  <c r="F239" i="1"/>
  <c r="D239" i="1"/>
  <c r="J238" i="1"/>
  <c r="E238" i="1"/>
  <c r="J237" i="1"/>
  <c r="E237" i="1"/>
  <c r="J236" i="1"/>
  <c r="E236" i="1"/>
  <c r="J235" i="1"/>
  <c r="E235" i="1"/>
  <c r="J234" i="1"/>
  <c r="E234" i="1"/>
  <c r="J233" i="1"/>
  <c r="E233" i="1"/>
  <c r="J232" i="1"/>
  <c r="E232" i="1"/>
  <c r="J231" i="1"/>
  <c r="E231" i="1"/>
  <c r="J230" i="1"/>
  <c r="E230" i="1"/>
  <c r="J229" i="1"/>
  <c r="E229" i="1"/>
  <c r="J228" i="1"/>
  <c r="E228" i="1"/>
  <c r="J227" i="1"/>
  <c r="E227" i="1"/>
  <c r="S226" i="1"/>
  <c r="R226" i="1"/>
  <c r="Q226" i="1"/>
  <c r="P226" i="1"/>
  <c r="O226" i="1"/>
  <c r="N226" i="1"/>
  <c r="M226" i="1"/>
  <c r="L226" i="1"/>
  <c r="K226" i="1"/>
  <c r="I226" i="1"/>
  <c r="H226" i="1"/>
  <c r="G226" i="1"/>
  <c r="F226" i="1"/>
  <c r="D226" i="1"/>
  <c r="J225" i="1"/>
  <c r="J224" i="1" s="1"/>
  <c r="E225" i="1"/>
  <c r="E224" i="1" s="1"/>
  <c r="S224" i="1"/>
  <c r="R224" i="1"/>
  <c r="Q224" i="1"/>
  <c r="P224" i="1"/>
  <c r="O224" i="1"/>
  <c r="N224" i="1"/>
  <c r="M224" i="1"/>
  <c r="L224" i="1"/>
  <c r="K224" i="1"/>
  <c r="I224" i="1"/>
  <c r="H224" i="1"/>
  <c r="G224" i="1"/>
  <c r="F224" i="1"/>
  <c r="D224" i="1"/>
  <c r="J223" i="1"/>
  <c r="E223" i="1"/>
  <c r="J222" i="1"/>
  <c r="E222" i="1"/>
  <c r="J221" i="1"/>
  <c r="E221" i="1"/>
  <c r="J220" i="1"/>
  <c r="E220" i="1"/>
  <c r="E219" i="1"/>
  <c r="J218" i="1"/>
  <c r="E218" i="1"/>
  <c r="J217" i="1"/>
  <c r="E217" i="1"/>
  <c r="J216" i="1"/>
  <c r="E216" i="1"/>
  <c r="S215" i="1"/>
  <c r="R215" i="1"/>
  <c r="Q215" i="1"/>
  <c r="P215" i="1"/>
  <c r="O215" i="1"/>
  <c r="N215" i="1"/>
  <c r="M215" i="1"/>
  <c r="L215" i="1"/>
  <c r="K215" i="1"/>
  <c r="I215" i="1"/>
  <c r="H215" i="1"/>
  <c r="G215" i="1"/>
  <c r="F215" i="1"/>
  <c r="D215" i="1"/>
  <c r="J214" i="1"/>
  <c r="J213" i="1" s="1"/>
  <c r="E214" i="1"/>
  <c r="E213" i="1" s="1"/>
  <c r="S213" i="1"/>
  <c r="R213" i="1"/>
  <c r="Q213" i="1"/>
  <c r="P213" i="1"/>
  <c r="O213" i="1"/>
  <c r="N213" i="1"/>
  <c r="M213" i="1"/>
  <c r="L213" i="1"/>
  <c r="K213" i="1"/>
  <c r="I213" i="1"/>
  <c r="H213" i="1"/>
  <c r="G213" i="1"/>
  <c r="F213" i="1"/>
  <c r="D213" i="1"/>
  <c r="J212" i="1"/>
  <c r="E212" i="1"/>
  <c r="J211" i="1"/>
  <c r="E211" i="1"/>
  <c r="J210" i="1"/>
  <c r="E210" i="1"/>
  <c r="J209" i="1"/>
  <c r="E209" i="1"/>
  <c r="E208" i="1"/>
  <c r="J207" i="1"/>
  <c r="E207" i="1"/>
  <c r="S206" i="1"/>
  <c r="R206" i="1"/>
  <c r="Q206" i="1"/>
  <c r="P206" i="1"/>
  <c r="O206" i="1"/>
  <c r="N206" i="1"/>
  <c r="M206" i="1"/>
  <c r="L206" i="1"/>
  <c r="K206" i="1"/>
  <c r="I206" i="1"/>
  <c r="H206" i="1"/>
  <c r="G206" i="1"/>
  <c r="F206" i="1"/>
  <c r="D206" i="1"/>
  <c r="J205" i="1"/>
  <c r="E205" i="1"/>
  <c r="J204" i="1"/>
  <c r="E204" i="1"/>
  <c r="J203" i="1"/>
  <c r="E203" i="1"/>
  <c r="J202" i="1"/>
  <c r="E202" i="1"/>
  <c r="J201" i="1"/>
  <c r="E201" i="1"/>
  <c r="J200" i="1"/>
  <c r="E200" i="1"/>
  <c r="J199" i="1"/>
  <c r="E199" i="1"/>
  <c r="S198" i="1"/>
  <c r="R198" i="1"/>
  <c r="Q198" i="1"/>
  <c r="P198" i="1"/>
  <c r="O198" i="1"/>
  <c r="N198" i="1"/>
  <c r="M198" i="1"/>
  <c r="L198" i="1"/>
  <c r="K198" i="1"/>
  <c r="I198" i="1"/>
  <c r="H198" i="1"/>
  <c r="G198" i="1"/>
  <c r="F198" i="1"/>
  <c r="D198" i="1"/>
  <c r="J197" i="1"/>
  <c r="E197" i="1"/>
  <c r="J196" i="1"/>
  <c r="E196" i="1"/>
  <c r="J195" i="1"/>
  <c r="E195" i="1"/>
  <c r="E194" i="1"/>
  <c r="J193" i="1"/>
  <c r="E193" i="1"/>
  <c r="S192" i="1"/>
  <c r="R192" i="1"/>
  <c r="Q192" i="1"/>
  <c r="P192" i="1"/>
  <c r="O192" i="1"/>
  <c r="N192" i="1"/>
  <c r="M192" i="1"/>
  <c r="L192" i="1"/>
  <c r="K192" i="1"/>
  <c r="I192" i="1"/>
  <c r="H192" i="1"/>
  <c r="G192" i="1"/>
  <c r="F192" i="1"/>
  <c r="D192" i="1"/>
  <c r="J191" i="1"/>
  <c r="E191" i="1"/>
  <c r="J190" i="1"/>
  <c r="E190" i="1"/>
  <c r="J189" i="1"/>
  <c r="E189" i="1"/>
  <c r="S188" i="1"/>
  <c r="R188" i="1"/>
  <c r="Q188" i="1"/>
  <c r="P188" i="1"/>
  <c r="O188" i="1"/>
  <c r="N188" i="1"/>
  <c r="M188" i="1"/>
  <c r="L188" i="1"/>
  <c r="K188" i="1"/>
  <c r="I188" i="1"/>
  <c r="H188" i="1"/>
  <c r="G188" i="1"/>
  <c r="F188" i="1"/>
  <c r="D188" i="1"/>
  <c r="E187" i="1"/>
  <c r="E186" i="1" s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D186" i="1"/>
  <c r="J185" i="1"/>
  <c r="E185" i="1"/>
  <c r="J184" i="1"/>
  <c r="E184" i="1"/>
  <c r="J183" i="1"/>
  <c r="E183" i="1"/>
  <c r="J182" i="1"/>
  <c r="E182" i="1"/>
  <c r="J181" i="1"/>
  <c r="E181" i="1"/>
  <c r="J180" i="1"/>
  <c r="E180" i="1"/>
  <c r="J179" i="1"/>
  <c r="E179" i="1"/>
  <c r="S178" i="1"/>
  <c r="R178" i="1"/>
  <c r="Q178" i="1"/>
  <c r="P178" i="1"/>
  <c r="O178" i="1"/>
  <c r="N178" i="1"/>
  <c r="M178" i="1"/>
  <c r="L178" i="1"/>
  <c r="K178" i="1"/>
  <c r="I178" i="1"/>
  <c r="H178" i="1"/>
  <c r="G178" i="1"/>
  <c r="F178" i="1"/>
  <c r="D178" i="1"/>
  <c r="J177" i="1"/>
  <c r="E177" i="1"/>
  <c r="J176" i="1"/>
  <c r="E176" i="1"/>
  <c r="J175" i="1"/>
  <c r="E175" i="1"/>
  <c r="J174" i="1"/>
  <c r="E174" i="1"/>
  <c r="J173" i="1"/>
  <c r="E173" i="1"/>
  <c r="J172" i="1"/>
  <c r="E172" i="1"/>
  <c r="J171" i="1"/>
  <c r="E171" i="1"/>
  <c r="J170" i="1"/>
  <c r="E170" i="1"/>
  <c r="S169" i="1"/>
  <c r="R169" i="1"/>
  <c r="Q169" i="1"/>
  <c r="P169" i="1"/>
  <c r="O169" i="1"/>
  <c r="N169" i="1"/>
  <c r="M169" i="1"/>
  <c r="L169" i="1"/>
  <c r="K169" i="1"/>
  <c r="I169" i="1"/>
  <c r="H169" i="1"/>
  <c r="G169" i="1"/>
  <c r="F169" i="1"/>
  <c r="D169" i="1"/>
  <c r="J168" i="1"/>
  <c r="E168" i="1"/>
  <c r="J167" i="1"/>
  <c r="E167" i="1"/>
  <c r="J166" i="1"/>
  <c r="E166" i="1"/>
  <c r="S165" i="1"/>
  <c r="R165" i="1"/>
  <c r="Q165" i="1"/>
  <c r="P165" i="1"/>
  <c r="O165" i="1"/>
  <c r="N165" i="1"/>
  <c r="M165" i="1"/>
  <c r="L165" i="1"/>
  <c r="K165" i="1"/>
  <c r="I165" i="1"/>
  <c r="H165" i="1"/>
  <c r="G165" i="1"/>
  <c r="F165" i="1"/>
  <c r="D165" i="1"/>
  <c r="J164" i="1"/>
  <c r="E164" i="1"/>
  <c r="J163" i="1"/>
  <c r="E163" i="1"/>
  <c r="S162" i="1"/>
  <c r="R162" i="1"/>
  <c r="Q162" i="1"/>
  <c r="P162" i="1"/>
  <c r="O162" i="1"/>
  <c r="N162" i="1"/>
  <c r="M162" i="1"/>
  <c r="L162" i="1"/>
  <c r="K162" i="1"/>
  <c r="I162" i="1"/>
  <c r="H162" i="1"/>
  <c r="G162" i="1"/>
  <c r="F162" i="1"/>
  <c r="D162" i="1"/>
  <c r="J161" i="1"/>
  <c r="E161" i="1"/>
  <c r="J160" i="1"/>
  <c r="E160" i="1"/>
  <c r="J159" i="1"/>
  <c r="E159" i="1"/>
  <c r="S158" i="1"/>
  <c r="R158" i="1"/>
  <c r="Q158" i="1"/>
  <c r="P158" i="1"/>
  <c r="O158" i="1"/>
  <c r="N158" i="1"/>
  <c r="M158" i="1"/>
  <c r="L158" i="1"/>
  <c r="K158" i="1"/>
  <c r="I158" i="1"/>
  <c r="H158" i="1"/>
  <c r="G158" i="1"/>
  <c r="F158" i="1"/>
  <c r="D158" i="1"/>
  <c r="J157" i="1"/>
  <c r="E157" i="1"/>
  <c r="J156" i="1"/>
  <c r="E156" i="1"/>
  <c r="J155" i="1"/>
  <c r="E155" i="1"/>
  <c r="J154" i="1"/>
  <c r="E154" i="1"/>
  <c r="J153" i="1"/>
  <c r="E153" i="1"/>
  <c r="J152" i="1"/>
  <c r="E152" i="1"/>
  <c r="J151" i="1"/>
  <c r="E151" i="1"/>
  <c r="J150" i="1"/>
  <c r="E150" i="1"/>
  <c r="J149" i="1"/>
  <c r="E149" i="1"/>
  <c r="J148" i="1"/>
  <c r="E148" i="1"/>
  <c r="J147" i="1"/>
  <c r="E147" i="1"/>
  <c r="J146" i="1"/>
  <c r="E146" i="1"/>
  <c r="S145" i="1"/>
  <c r="R145" i="1"/>
  <c r="Q145" i="1"/>
  <c r="P145" i="1"/>
  <c r="O145" i="1"/>
  <c r="N145" i="1"/>
  <c r="M145" i="1"/>
  <c r="L145" i="1"/>
  <c r="K145" i="1"/>
  <c r="I145" i="1"/>
  <c r="H145" i="1"/>
  <c r="G145" i="1"/>
  <c r="F145" i="1"/>
  <c r="D145" i="1"/>
  <c r="J144" i="1"/>
  <c r="E144" i="1"/>
  <c r="J143" i="1"/>
  <c r="E143" i="1"/>
  <c r="J142" i="1"/>
  <c r="E142" i="1"/>
  <c r="J141" i="1"/>
  <c r="E141" i="1"/>
  <c r="J140" i="1"/>
  <c r="E140" i="1"/>
  <c r="J139" i="1"/>
  <c r="E139" i="1"/>
  <c r="J138" i="1"/>
  <c r="E138" i="1"/>
  <c r="S137" i="1"/>
  <c r="R137" i="1"/>
  <c r="Q137" i="1"/>
  <c r="P137" i="1"/>
  <c r="O137" i="1"/>
  <c r="N137" i="1"/>
  <c r="M137" i="1"/>
  <c r="L137" i="1"/>
  <c r="K137" i="1"/>
  <c r="I137" i="1"/>
  <c r="H137" i="1"/>
  <c r="G137" i="1"/>
  <c r="F137" i="1"/>
  <c r="D137" i="1"/>
  <c r="J136" i="1"/>
  <c r="E136" i="1"/>
  <c r="J135" i="1"/>
  <c r="E135" i="1"/>
  <c r="J134" i="1"/>
  <c r="E134" i="1"/>
  <c r="J133" i="1"/>
  <c r="E133" i="1"/>
  <c r="J132" i="1"/>
  <c r="E132" i="1"/>
  <c r="J131" i="1"/>
  <c r="E131" i="1"/>
  <c r="S130" i="1"/>
  <c r="R130" i="1"/>
  <c r="Q130" i="1"/>
  <c r="P130" i="1"/>
  <c r="O130" i="1"/>
  <c r="N130" i="1"/>
  <c r="M130" i="1"/>
  <c r="L130" i="1"/>
  <c r="K130" i="1"/>
  <c r="I130" i="1"/>
  <c r="H130" i="1"/>
  <c r="G130" i="1"/>
  <c r="F130" i="1"/>
  <c r="D130" i="1"/>
  <c r="J129" i="1"/>
  <c r="E129" i="1"/>
  <c r="J128" i="1"/>
  <c r="E128" i="1"/>
  <c r="J127" i="1"/>
  <c r="E127" i="1"/>
  <c r="J126" i="1"/>
  <c r="E126" i="1"/>
  <c r="J125" i="1"/>
  <c r="E125" i="1"/>
  <c r="S124" i="1"/>
  <c r="R124" i="1"/>
  <c r="Q124" i="1"/>
  <c r="P124" i="1"/>
  <c r="O124" i="1"/>
  <c r="N124" i="1"/>
  <c r="M124" i="1"/>
  <c r="L124" i="1"/>
  <c r="K124" i="1"/>
  <c r="I124" i="1"/>
  <c r="H124" i="1"/>
  <c r="G124" i="1"/>
  <c r="F124" i="1"/>
  <c r="D124" i="1"/>
  <c r="J123" i="1"/>
  <c r="E123" i="1"/>
  <c r="J122" i="1"/>
  <c r="E122" i="1"/>
  <c r="J121" i="1"/>
  <c r="J120" i="1"/>
  <c r="E120" i="1"/>
  <c r="J119" i="1"/>
  <c r="E119" i="1"/>
  <c r="J118" i="1"/>
  <c r="E118" i="1"/>
  <c r="J117" i="1"/>
  <c r="E117" i="1"/>
  <c r="S116" i="1"/>
  <c r="R116" i="1"/>
  <c r="Q116" i="1"/>
  <c r="P116" i="1"/>
  <c r="O116" i="1"/>
  <c r="N116" i="1"/>
  <c r="M116" i="1"/>
  <c r="L116" i="1"/>
  <c r="K116" i="1"/>
  <c r="I116" i="1"/>
  <c r="H116" i="1"/>
  <c r="G116" i="1"/>
  <c r="F116" i="1"/>
  <c r="D116" i="1"/>
  <c r="J115" i="1"/>
  <c r="E115" i="1"/>
  <c r="J114" i="1"/>
  <c r="E114" i="1"/>
  <c r="J113" i="1"/>
  <c r="E113" i="1"/>
  <c r="J112" i="1"/>
  <c r="E112" i="1"/>
  <c r="S111" i="1"/>
  <c r="R111" i="1"/>
  <c r="Q111" i="1"/>
  <c r="P111" i="1"/>
  <c r="O111" i="1"/>
  <c r="N111" i="1"/>
  <c r="M111" i="1"/>
  <c r="L111" i="1"/>
  <c r="K111" i="1"/>
  <c r="I111" i="1"/>
  <c r="H111" i="1"/>
  <c r="G111" i="1"/>
  <c r="F111" i="1"/>
  <c r="D111" i="1"/>
  <c r="J110" i="1"/>
  <c r="E110" i="1"/>
  <c r="J109" i="1"/>
  <c r="E109" i="1"/>
  <c r="S108" i="1"/>
  <c r="R108" i="1"/>
  <c r="Q108" i="1"/>
  <c r="P108" i="1"/>
  <c r="O108" i="1"/>
  <c r="N108" i="1"/>
  <c r="M108" i="1"/>
  <c r="L108" i="1"/>
  <c r="K108" i="1"/>
  <c r="I108" i="1"/>
  <c r="H108" i="1"/>
  <c r="G108" i="1"/>
  <c r="F108" i="1"/>
  <c r="D108" i="1"/>
  <c r="J107" i="1"/>
  <c r="E107" i="1"/>
  <c r="J106" i="1"/>
  <c r="E106" i="1"/>
  <c r="J105" i="1"/>
  <c r="E105" i="1"/>
  <c r="J104" i="1"/>
  <c r="E104" i="1"/>
  <c r="J103" i="1"/>
  <c r="E103" i="1"/>
  <c r="J102" i="1"/>
  <c r="E102" i="1"/>
  <c r="J101" i="1"/>
  <c r="E101" i="1"/>
  <c r="J100" i="1"/>
  <c r="E100" i="1"/>
  <c r="J99" i="1"/>
  <c r="E99" i="1"/>
  <c r="J98" i="1"/>
  <c r="E98" i="1"/>
  <c r="S97" i="1"/>
  <c r="R97" i="1"/>
  <c r="Q97" i="1"/>
  <c r="P97" i="1"/>
  <c r="O97" i="1"/>
  <c r="N97" i="1"/>
  <c r="M97" i="1"/>
  <c r="L97" i="1"/>
  <c r="K97" i="1"/>
  <c r="I97" i="1"/>
  <c r="H97" i="1"/>
  <c r="G97" i="1"/>
  <c r="F97" i="1"/>
  <c r="D97" i="1"/>
  <c r="J96" i="1"/>
  <c r="E96" i="1"/>
  <c r="J95" i="1"/>
  <c r="E95" i="1"/>
  <c r="J94" i="1"/>
  <c r="E94" i="1"/>
  <c r="J93" i="1"/>
  <c r="E93" i="1"/>
  <c r="J92" i="1"/>
  <c r="E92" i="1"/>
  <c r="J91" i="1"/>
  <c r="E91" i="1"/>
  <c r="J90" i="1"/>
  <c r="E90" i="1"/>
  <c r="J89" i="1"/>
  <c r="E89" i="1"/>
  <c r="J88" i="1"/>
  <c r="E88" i="1"/>
  <c r="J87" i="1"/>
  <c r="E87" i="1"/>
  <c r="J86" i="1"/>
  <c r="E86" i="1"/>
  <c r="J85" i="1"/>
  <c r="E85" i="1"/>
  <c r="J84" i="1"/>
  <c r="E84" i="1"/>
  <c r="J83" i="1"/>
  <c r="E83" i="1"/>
  <c r="J82" i="1"/>
  <c r="E82" i="1"/>
  <c r="J81" i="1"/>
  <c r="E81" i="1"/>
  <c r="J80" i="1"/>
  <c r="E80" i="1"/>
  <c r="J79" i="1"/>
  <c r="E79" i="1"/>
  <c r="J78" i="1"/>
  <c r="E78" i="1"/>
  <c r="J77" i="1"/>
  <c r="E77" i="1"/>
  <c r="J76" i="1"/>
  <c r="E76" i="1"/>
  <c r="J75" i="1"/>
  <c r="E75" i="1"/>
  <c r="J74" i="1"/>
  <c r="E74" i="1"/>
  <c r="J73" i="1"/>
  <c r="E73" i="1"/>
  <c r="J72" i="1"/>
  <c r="E72" i="1"/>
  <c r="S71" i="1"/>
  <c r="R71" i="1"/>
  <c r="Q71" i="1"/>
  <c r="P71" i="1"/>
  <c r="O71" i="1"/>
  <c r="N71" i="1"/>
  <c r="M71" i="1"/>
  <c r="L71" i="1"/>
  <c r="K71" i="1"/>
  <c r="I71" i="1"/>
  <c r="H71" i="1"/>
  <c r="G71" i="1"/>
  <c r="F71" i="1"/>
  <c r="D71" i="1"/>
  <c r="J70" i="1"/>
  <c r="E70" i="1"/>
  <c r="J69" i="1"/>
  <c r="E69" i="1"/>
  <c r="J68" i="1"/>
  <c r="E68" i="1"/>
  <c r="S67" i="1"/>
  <c r="R67" i="1"/>
  <c r="Q67" i="1"/>
  <c r="P67" i="1"/>
  <c r="O67" i="1"/>
  <c r="N67" i="1"/>
  <c r="M67" i="1"/>
  <c r="L67" i="1"/>
  <c r="K67" i="1"/>
  <c r="I67" i="1"/>
  <c r="H67" i="1"/>
  <c r="G67" i="1"/>
  <c r="F67" i="1"/>
  <c r="D67" i="1"/>
  <c r="J66" i="1"/>
  <c r="E66" i="1"/>
  <c r="J65" i="1"/>
  <c r="E65" i="1"/>
  <c r="J64" i="1"/>
  <c r="E64" i="1"/>
  <c r="J63" i="1"/>
  <c r="E63" i="1"/>
  <c r="J62" i="1"/>
  <c r="E62" i="1"/>
  <c r="J61" i="1"/>
  <c r="E61" i="1"/>
  <c r="J60" i="1"/>
  <c r="E60" i="1"/>
  <c r="J59" i="1"/>
  <c r="E59" i="1"/>
  <c r="J58" i="1"/>
  <c r="E58" i="1"/>
  <c r="S57" i="1"/>
  <c r="R57" i="1"/>
  <c r="Q57" i="1"/>
  <c r="P57" i="1"/>
  <c r="O57" i="1"/>
  <c r="N57" i="1"/>
  <c r="M57" i="1"/>
  <c r="L57" i="1"/>
  <c r="K57" i="1"/>
  <c r="I57" i="1"/>
  <c r="H57" i="1"/>
  <c r="G57" i="1"/>
  <c r="F57" i="1"/>
  <c r="D57" i="1"/>
  <c r="J56" i="1"/>
  <c r="E56" i="1"/>
  <c r="J55" i="1"/>
  <c r="E55" i="1"/>
  <c r="J54" i="1"/>
  <c r="E54" i="1"/>
  <c r="S53" i="1"/>
  <c r="R53" i="1"/>
  <c r="Q53" i="1"/>
  <c r="P53" i="1"/>
  <c r="O53" i="1"/>
  <c r="N53" i="1"/>
  <c r="M53" i="1"/>
  <c r="L53" i="1"/>
  <c r="K53" i="1"/>
  <c r="I53" i="1"/>
  <c r="H53" i="1"/>
  <c r="G53" i="1"/>
  <c r="F53" i="1"/>
  <c r="D53" i="1"/>
  <c r="J52" i="1"/>
  <c r="E52" i="1"/>
  <c r="J51" i="1"/>
  <c r="E51" i="1"/>
  <c r="J50" i="1"/>
  <c r="E50" i="1"/>
  <c r="J49" i="1"/>
  <c r="E49" i="1"/>
  <c r="J48" i="1"/>
  <c r="E48" i="1"/>
  <c r="J47" i="1"/>
  <c r="E47" i="1"/>
  <c r="J46" i="1"/>
  <c r="E46" i="1"/>
  <c r="S45" i="1"/>
  <c r="R45" i="1"/>
  <c r="Q45" i="1"/>
  <c r="P45" i="1"/>
  <c r="O45" i="1"/>
  <c r="N45" i="1"/>
  <c r="M45" i="1"/>
  <c r="L45" i="1"/>
  <c r="K45" i="1"/>
  <c r="I45" i="1"/>
  <c r="H45" i="1"/>
  <c r="G45" i="1"/>
  <c r="F45" i="1"/>
  <c r="D45" i="1"/>
  <c r="J44" i="1"/>
  <c r="E44" i="1"/>
  <c r="J43" i="1"/>
  <c r="E43" i="1"/>
  <c r="J42" i="1"/>
  <c r="E42" i="1"/>
  <c r="S41" i="1"/>
  <c r="R41" i="1"/>
  <c r="Q41" i="1"/>
  <c r="P41" i="1"/>
  <c r="O41" i="1"/>
  <c r="N41" i="1"/>
  <c r="M41" i="1"/>
  <c r="L41" i="1"/>
  <c r="K41" i="1"/>
  <c r="I41" i="1"/>
  <c r="H41" i="1"/>
  <c r="G41" i="1"/>
  <c r="F41" i="1"/>
  <c r="D41" i="1"/>
  <c r="J40" i="1"/>
  <c r="J39" i="1" s="1"/>
  <c r="E40" i="1"/>
  <c r="E39" i="1" s="1"/>
  <c r="S39" i="1"/>
  <c r="R39" i="1"/>
  <c r="Q39" i="1"/>
  <c r="P39" i="1"/>
  <c r="O39" i="1"/>
  <c r="N39" i="1"/>
  <c r="M39" i="1"/>
  <c r="L39" i="1"/>
  <c r="K39" i="1"/>
  <c r="I39" i="1"/>
  <c r="H39" i="1"/>
  <c r="G39" i="1"/>
  <c r="F39" i="1"/>
  <c r="D39" i="1"/>
  <c r="J38" i="1"/>
  <c r="E38" i="1"/>
  <c r="J37" i="1"/>
  <c r="E37" i="1"/>
  <c r="J36" i="1"/>
  <c r="E36" i="1"/>
  <c r="S35" i="1"/>
  <c r="R35" i="1"/>
  <c r="Q35" i="1"/>
  <c r="P35" i="1"/>
  <c r="O35" i="1"/>
  <c r="N35" i="1"/>
  <c r="M35" i="1"/>
  <c r="L35" i="1"/>
  <c r="K35" i="1"/>
  <c r="I35" i="1"/>
  <c r="H35" i="1"/>
  <c r="G35" i="1"/>
  <c r="F35" i="1"/>
  <c r="D35" i="1"/>
  <c r="J34" i="1"/>
  <c r="E34" i="1"/>
  <c r="J33" i="1"/>
  <c r="E33" i="1"/>
  <c r="J32" i="1"/>
  <c r="E32" i="1"/>
  <c r="J31" i="1"/>
  <c r="E31" i="1"/>
  <c r="S30" i="1"/>
  <c r="R30" i="1"/>
  <c r="Q30" i="1"/>
  <c r="P30" i="1"/>
  <c r="O30" i="1"/>
  <c r="N30" i="1"/>
  <c r="M30" i="1"/>
  <c r="L30" i="1"/>
  <c r="K30" i="1"/>
  <c r="I30" i="1"/>
  <c r="H30" i="1"/>
  <c r="G30" i="1"/>
  <c r="F30" i="1"/>
  <c r="D30" i="1"/>
  <c r="J29" i="1"/>
  <c r="E29" i="1"/>
  <c r="J28" i="1"/>
  <c r="E28" i="1"/>
  <c r="J27" i="1"/>
  <c r="E27" i="1"/>
  <c r="S26" i="1"/>
  <c r="R26" i="1"/>
  <c r="Q26" i="1"/>
  <c r="P26" i="1"/>
  <c r="O26" i="1"/>
  <c r="N26" i="1"/>
  <c r="M26" i="1"/>
  <c r="L26" i="1"/>
  <c r="K26" i="1"/>
  <c r="I26" i="1"/>
  <c r="H26" i="1"/>
  <c r="G26" i="1"/>
  <c r="F26" i="1"/>
  <c r="D26" i="1"/>
  <c r="J25" i="1"/>
  <c r="E25" i="1"/>
  <c r="J24" i="1"/>
  <c r="E24" i="1"/>
  <c r="J23" i="1"/>
  <c r="E23" i="1"/>
  <c r="J22" i="1"/>
  <c r="E22" i="1"/>
  <c r="J21" i="1"/>
  <c r="E21" i="1"/>
  <c r="J20" i="1"/>
  <c r="E20" i="1"/>
  <c r="S19" i="1"/>
  <c r="R19" i="1"/>
  <c r="Q19" i="1"/>
  <c r="P19" i="1"/>
  <c r="O19" i="1"/>
  <c r="N19" i="1"/>
  <c r="M19" i="1"/>
  <c r="L19" i="1"/>
  <c r="K19" i="1"/>
  <c r="I19" i="1"/>
  <c r="H19" i="1"/>
  <c r="G19" i="1"/>
  <c r="F19" i="1"/>
  <c r="D19" i="1"/>
  <c r="E198" i="1" l="1"/>
  <c r="E239" i="1"/>
  <c r="E165" i="1"/>
  <c r="E30" i="1"/>
  <c r="J158" i="1"/>
  <c r="E178" i="1"/>
  <c r="I17" i="1"/>
  <c r="J116" i="1"/>
  <c r="H16" i="1"/>
  <c r="E35" i="1"/>
  <c r="E41" i="1"/>
  <c r="E108" i="1"/>
  <c r="E116" i="1"/>
  <c r="E124" i="1"/>
  <c r="E158" i="1"/>
  <c r="E162" i="1"/>
  <c r="J169" i="1"/>
  <c r="D16" i="1"/>
  <c r="E67" i="1"/>
  <c r="E71" i="1"/>
  <c r="E97" i="1"/>
  <c r="E137" i="1"/>
  <c r="E145" i="1"/>
  <c r="P16" i="1"/>
  <c r="E19" i="1"/>
  <c r="N16" i="1"/>
  <c r="M16" i="1"/>
  <c r="J35" i="1"/>
  <c r="M17" i="1"/>
  <c r="J45" i="1"/>
  <c r="J71" i="1"/>
  <c r="E226" i="1"/>
  <c r="Q16" i="1"/>
  <c r="E57" i="1"/>
  <c r="E206" i="1"/>
  <c r="I16" i="1"/>
  <c r="R16" i="1"/>
  <c r="L16" i="1"/>
  <c r="E26" i="1"/>
  <c r="J30" i="1"/>
  <c r="J53" i="1"/>
  <c r="J97" i="1"/>
  <c r="E111" i="1"/>
  <c r="E130" i="1"/>
  <c r="J137" i="1"/>
  <c r="J145" i="1"/>
  <c r="E192" i="1"/>
  <c r="J192" i="1"/>
  <c r="E215" i="1"/>
  <c r="J215" i="1"/>
  <c r="J226" i="1"/>
  <c r="E244" i="1"/>
  <c r="F16" i="1"/>
  <c r="Q17" i="1"/>
  <c r="E45" i="1"/>
  <c r="E53" i="1"/>
  <c r="J124" i="1"/>
  <c r="E169" i="1"/>
  <c r="J178" i="1"/>
  <c r="J188" i="1"/>
  <c r="L17" i="1"/>
  <c r="P17" i="1"/>
  <c r="K16" i="1"/>
  <c r="O16" i="1"/>
  <c r="S16" i="1"/>
  <c r="J19" i="1"/>
  <c r="G17" i="1"/>
  <c r="J57" i="1"/>
  <c r="J108" i="1"/>
  <c r="J130" i="1"/>
  <c r="J162" i="1"/>
  <c r="J198" i="1"/>
  <c r="J239" i="1"/>
  <c r="H17" i="1"/>
  <c r="J26" i="1"/>
  <c r="G16" i="1"/>
  <c r="K17" i="1"/>
  <c r="O17" i="1"/>
  <c r="S17" i="1"/>
  <c r="J41" i="1"/>
  <c r="J67" i="1"/>
  <c r="J111" i="1"/>
  <c r="J165" i="1"/>
  <c r="F17" i="1"/>
  <c r="N17" i="1"/>
  <c r="R17" i="1"/>
  <c r="E188" i="1"/>
  <c r="D17" i="1"/>
  <c r="J206" i="1"/>
  <c r="J244" i="1"/>
  <c r="H14" i="1" l="1"/>
  <c r="I14" i="1"/>
  <c r="N14" i="1"/>
  <c r="K14" i="1"/>
  <c r="S14" i="1"/>
  <c r="D14" i="1"/>
  <c r="M14" i="1"/>
  <c r="R14" i="1"/>
  <c r="O14" i="1"/>
  <c r="J16" i="1"/>
  <c r="P14" i="1"/>
  <c r="L14" i="1"/>
  <c r="F14" i="1"/>
  <c r="E16" i="1"/>
  <c r="J17" i="1"/>
  <c r="Q14" i="1"/>
  <c r="E17" i="1"/>
  <c r="G14" i="1"/>
  <c r="J14" i="1" l="1"/>
  <c r="E14" i="1"/>
</calcChain>
</file>

<file path=xl/sharedStrings.xml><?xml version="1.0" encoding="utf-8"?>
<sst xmlns="http://schemas.openxmlformats.org/spreadsheetml/2006/main" count="645" uniqueCount="460">
  <si>
    <t>Anuario Estadístico 2017</t>
  </si>
  <si>
    <t>16.1 Capacidad Instalada en Hospitales Propios por Unidad Médica</t>
  </si>
  <si>
    <t xml:space="preserve">Unidad Médica     </t>
  </si>
  <si>
    <t>Quirófanos</t>
  </si>
  <si>
    <t>Camas Censables</t>
  </si>
  <si>
    <t>Camas Tránsito</t>
  </si>
  <si>
    <t>Salas de
Expulsión</t>
  </si>
  <si>
    <t>Banco de
Sangre</t>
  </si>
  <si>
    <t>Total</t>
  </si>
  <si>
    <t>Urgencias</t>
  </si>
  <si>
    <t>Trabajo
de Parto</t>
  </si>
  <si>
    <t>Cuidados
Intensivos</t>
  </si>
  <si>
    <t>Recupera-
ción</t>
  </si>
  <si>
    <t>Otras</t>
  </si>
  <si>
    <t>Cuna RN
Sano</t>
  </si>
  <si>
    <t>Clave</t>
  </si>
  <si>
    <t>Tipología Nueva</t>
  </si>
  <si>
    <t>Nombre</t>
  </si>
  <si>
    <t xml:space="preserve">Adultos </t>
  </si>
  <si>
    <t>Niños
Enfermos</t>
  </si>
  <si>
    <t>Cuna RN
Enfermo</t>
  </si>
  <si>
    <t>Incubadora</t>
  </si>
  <si>
    <t>Adultos</t>
  </si>
  <si>
    <t>Pediatría</t>
  </si>
  <si>
    <t>Total Nacional</t>
  </si>
  <si>
    <t>Ciudad de México</t>
  </si>
  <si>
    <t>Estados</t>
  </si>
  <si>
    <t>Cd. de Méx. Zona Norte</t>
  </si>
  <si>
    <t>090-201-00</t>
  </si>
  <si>
    <r>
      <t>HR</t>
    </r>
    <r>
      <rPr>
        <vertAlign val="superscript"/>
        <sz val="11"/>
        <rFont val="Soberana Sans Light"/>
        <family val="3"/>
      </rPr>
      <t xml:space="preserve"> </t>
    </r>
    <r>
      <rPr>
        <sz val="11"/>
        <rFont val="Soberana Sans Light"/>
        <family val="3"/>
      </rPr>
      <t>(HAE)</t>
    </r>
  </si>
  <si>
    <t>"Primero de Octubre"</t>
  </si>
  <si>
    <t>091-204-00</t>
  </si>
  <si>
    <t>UE</t>
  </si>
  <si>
    <t>Estancia Temporal para Enfermos de los Estados (Misterios)</t>
  </si>
  <si>
    <t>091-207-00</t>
  </si>
  <si>
    <t>CMF</t>
  </si>
  <si>
    <t>Guadalupe</t>
  </si>
  <si>
    <t>091-208-00</t>
  </si>
  <si>
    <t>CE</t>
  </si>
  <si>
    <t>Cto. de Cirugia Amb. "1º de Octubre"</t>
  </si>
  <si>
    <t>091-210-00</t>
  </si>
  <si>
    <t>Indianilla</t>
  </si>
  <si>
    <t>091-220-00</t>
  </si>
  <si>
    <t>"Dr. Honorato Villa" Esp. Dentales</t>
  </si>
  <si>
    <t>Cd. de Méx. Zona Oriente</t>
  </si>
  <si>
    <t>097-201-00</t>
  </si>
  <si>
    <t>"Gral. Ignacio Zaragoza"</t>
  </si>
  <si>
    <t>092-210-00</t>
  </si>
  <si>
    <t>HG</t>
  </si>
  <si>
    <t>"Gral. José Maria Morelos y Pavón"</t>
  </si>
  <si>
    <t>092-214-00</t>
  </si>
  <si>
    <t>"Leonardo y Nicolás Bravo"</t>
  </si>
  <si>
    <t>Cd. de Méx. Zona Sur</t>
  </si>
  <si>
    <t>096-201-00</t>
  </si>
  <si>
    <t>CMN</t>
  </si>
  <si>
    <t>"20 de Noviembre"</t>
  </si>
  <si>
    <t>098-201-00</t>
  </si>
  <si>
    <t>"Lic. Adolfo López Mateos"</t>
  </si>
  <si>
    <t>093-207-00</t>
  </si>
  <si>
    <t>Churubusco</t>
  </si>
  <si>
    <t>093-215-00</t>
  </si>
  <si>
    <t>"Dr. Darío Fernández Fierro"</t>
  </si>
  <si>
    <t>Cd. de Méx. Zona Poniente</t>
  </si>
  <si>
    <t>094-205-00</t>
  </si>
  <si>
    <t>"Dr. Fernando Quiroz Gutiérrez"</t>
  </si>
  <si>
    <t>094-209-00</t>
  </si>
  <si>
    <t>Tacuba</t>
  </si>
  <si>
    <t>094-211-00</t>
  </si>
  <si>
    <t>"Dr. Alberto Pisanty Ovadia"</t>
  </si>
  <si>
    <t>Aguascalientes</t>
  </si>
  <si>
    <t>001-204-00</t>
  </si>
  <si>
    <t xml:space="preserve">Aguascalientes </t>
  </si>
  <si>
    <t>Baja California</t>
  </si>
  <si>
    <t>002-204-00</t>
  </si>
  <si>
    <t>"5 de Diciembre", Mexicali</t>
  </si>
  <si>
    <t>002-206-00</t>
  </si>
  <si>
    <t>CH</t>
  </si>
  <si>
    <t>Ensenada</t>
  </si>
  <si>
    <t>002-209-00</t>
  </si>
  <si>
    <t>"Fray Junípero Serra", Tijuana</t>
  </si>
  <si>
    <t>Baja California Sur</t>
  </si>
  <si>
    <t>003-207-00</t>
  </si>
  <si>
    <t>La Paz</t>
  </si>
  <si>
    <t>003-205-00</t>
  </si>
  <si>
    <t>Cd. Constitución</t>
  </si>
  <si>
    <t>003-205-01</t>
  </si>
  <si>
    <t>UMF</t>
  </si>
  <si>
    <t xml:space="preserve">Loreto </t>
  </si>
  <si>
    <t>003-205-06</t>
  </si>
  <si>
    <t>Villa Insurgentes</t>
  </si>
  <si>
    <t>003-206-00</t>
  </si>
  <si>
    <t>Santa Rosalía</t>
  </si>
  <si>
    <t>003-206-03</t>
  </si>
  <si>
    <t xml:space="preserve">Guerrero Negro </t>
  </si>
  <si>
    <t>003-208-00</t>
  </si>
  <si>
    <t xml:space="preserve">San José del Cabo </t>
  </si>
  <si>
    <t>Campeche</t>
  </si>
  <si>
    <t>004-204-00</t>
  </si>
  <si>
    <t>"Dr. Patricio Trueba Regil", Camp.</t>
  </si>
  <si>
    <t>004-204-04</t>
  </si>
  <si>
    <t xml:space="preserve">Escárcega </t>
  </si>
  <si>
    <t>004-205-00</t>
  </si>
  <si>
    <t>Cd. del Carmen</t>
  </si>
  <si>
    <t>Coahuila</t>
  </si>
  <si>
    <t>005-205-00</t>
  </si>
  <si>
    <t>"Dr. Fco. Galindo Chavez", Torreón</t>
  </si>
  <si>
    <t>005-206-00</t>
  </si>
  <si>
    <t>Monclova</t>
  </si>
  <si>
    <t>005-207-00</t>
  </si>
  <si>
    <t>Piedras Negras</t>
  </si>
  <si>
    <t>005-209-00</t>
  </si>
  <si>
    <t>Nueva Rosita</t>
  </si>
  <si>
    <t>005-210-00</t>
  </si>
  <si>
    <t>Cd. Sabinas</t>
  </si>
  <si>
    <t>005-211-00</t>
  </si>
  <si>
    <t>San Pedro de las Colonias</t>
  </si>
  <si>
    <t>005-216-00</t>
  </si>
  <si>
    <r>
      <t>CMFE</t>
    </r>
    <r>
      <rPr>
        <vertAlign val="superscript"/>
        <sz val="11"/>
        <rFont val="Soberana Sans Light"/>
        <family val="3"/>
      </rPr>
      <t>Q</t>
    </r>
  </si>
  <si>
    <t>Torreón</t>
  </si>
  <si>
    <t>005-220-00</t>
  </si>
  <si>
    <t>Saltillo</t>
  </si>
  <si>
    <t>005-220-07</t>
  </si>
  <si>
    <t>Parras de la Fuente</t>
  </si>
  <si>
    <t>Colima</t>
  </si>
  <si>
    <t>006-204-00</t>
  </si>
  <si>
    <t>"Dr. Miguel Trejo Ochoa", Colima</t>
  </si>
  <si>
    <t>006-204-03</t>
  </si>
  <si>
    <t>Tecoman</t>
  </si>
  <si>
    <t>006-205-00</t>
  </si>
  <si>
    <t>Manzanillo</t>
  </si>
  <si>
    <t>Chiapas</t>
  </si>
  <si>
    <t>007-204-00</t>
  </si>
  <si>
    <t>"Dr. Belisario Dominguez", Tuxtla Gutiérrez.</t>
  </si>
  <si>
    <t>007-205-00</t>
  </si>
  <si>
    <t>"Dr. Roberto Nettel F.", Tapachula</t>
  </si>
  <si>
    <t>007-205-01</t>
  </si>
  <si>
    <t>Cacahoatán</t>
  </si>
  <si>
    <t>007-205-02</t>
  </si>
  <si>
    <t>Cd. Hidalgo</t>
  </si>
  <si>
    <t>007-205-03</t>
  </si>
  <si>
    <t>Huixtla</t>
  </si>
  <si>
    <t>007-205-04</t>
  </si>
  <si>
    <t>Mapastepec</t>
  </si>
  <si>
    <t>007-205-05</t>
  </si>
  <si>
    <t xml:space="preserve">Motozintla de Mendoza </t>
  </si>
  <si>
    <t>007-205-06</t>
  </si>
  <si>
    <t>Acapetahua</t>
  </si>
  <si>
    <t>007-206-00</t>
  </si>
  <si>
    <t>San Cristóbal de las Casas</t>
  </si>
  <si>
    <t>007-206-01</t>
  </si>
  <si>
    <t xml:space="preserve">Ocosingo </t>
  </si>
  <si>
    <t>007-206-02</t>
  </si>
  <si>
    <t xml:space="preserve">Palenque </t>
  </si>
  <si>
    <t>007-206-03</t>
  </si>
  <si>
    <t xml:space="preserve">Yajalón </t>
  </si>
  <si>
    <t>007-206-04</t>
  </si>
  <si>
    <t>Salto de Agua</t>
  </si>
  <si>
    <t>007-207-00</t>
  </si>
  <si>
    <t>Comitán de Domínguez</t>
  </si>
  <si>
    <t>007-208-00</t>
  </si>
  <si>
    <t xml:space="preserve">Tuxtla Gutiérrez </t>
  </si>
  <si>
    <t>007-208-01</t>
  </si>
  <si>
    <t>Arriaga</t>
  </si>
  <si>
    <t>007-208-02</t>
  </si>
  <si>
    <t>Bochil</t>
  </si>
  <si>
    <t>007-208-03</t>
  </si>
  <si>
    <t>Cintalapa de Figueroa</t>
  </si>
  <si>
    <t>007-208-05</t>
  </si>
  <si>
    <t>Copainalá</t>
  </si>
  <si>
    <t>007-208-06</t>
  </si>
  <si>
    <t>Chiapa de Corzo</t>
  </si>
  <si>
    <t>007-208-08</t>
  </si>
  <si>
    <t>Jiquipilas</t>
  </si>
  <si>
    <t>007-208-11</t>
  </si>
  <si>
    <t xml:space="preserve">Pichucalco </t>
  </si>
  <si>
    <t>007-208-16</t>
  </si>
  <si>
    <t>Tapilula</t>
  </si>
  <si>
    <t>007-208-17</t>
  </si>
  <si>
    <t xml:space="preserve">Tonalá </t>
  </si>
  <si>
    <t>007-208-20</t>
  </si>
  <si>
    <t xml:space="preserve">Villa Flores </t>
  </si>
  <si>
    <t>Chiuahua</t>
  </si>
  <si>
    <t>008-204-00</t>
  </si>
  <si>
    <t>"Presidente Gral. Lázaro Cárdenas", Chihuahua</t>
  </si>
  <si>
    <t>008-204-08</t>
  </si>
  <si>
    <t xml:space="preserve">Ojinaga </t>
  </si>
  <si>
    <t>008-205-00</t>
  </si>
  <si>
    <t>Cd. Juárez</t>
  </si>
  <si>
    <t>008-206-00</t>
  </si>
  <si>
    <t>Cd. Delicias</t>
  </si>
  <si>
    <t>008-207-00</t>
  </si>
  <si>
    <t>Hidalgo del Parral</t>
  </si>
  <si>
    <t>008-207-04</t>
  </si>
  <si>
    <t xml:space="preserve">Guachochi </t>
  </si>
  <si>
    <t>008-207-13</t>
  </si>
  <si>
    <t>Cd. Jiménez</t>
  </si>
  <si>
    <t>008-210-00</t>
  </si>
  <si>
    <t>Cd. Cuauhtémoc</t>
  </si>
  <si>
    <t>008-211-05</t>
  </si>
  <si>
    <t xml:space="preserve">Nuevo Casas Grandes </t>
  </si>
  <si>
    <t>008-213-03</t>
  </si>
  <si>
    <t>Cd. Camargo</t>
  </si>
  <si>
    <t>Durango</t>
  </si>
  <si>
    <t>010-204-00</t>
  </si>
  <si>
    <t>"Dr. Santiago Ramon y Cajal", Dgo.</t>
  </si>
  <si>
    <t>010-206-00</t>
  </si>
  <si>
    <t>Gómez Palacio</t>
  </si>
  <si>
    <t>Guanajuato</t>
  </si>
  <si>
    <t>037-203-00</t>
  </si>
  <si>
    <t>León</t>
  </si>
  <si>
    <t>011-204-00</t>
  </si>
  <si>
    <t>Irapuato</t>
  </si>
  <si>
    <t>011-206-00</t>
  </si>
  <si>
    <t>Guanajuato, Gto.</t>
  </si>
  <si>
    <t>011-207-00</t>
  </si>
  <si>
    <t>Celaya</t>
  </si>
  <si>
    <t>Guerrero</t>
  </si>
  <si>
    <t>012-204-00</t>
  </si>
  <si>
    <t>Acapulco</t>
  </si>
  <si>
    <t>012-205-00</t>
  </si>
  <si>
    <t>Chilpancingo de los Bravo</t>
  </si>
  <si>
    <t>012-206-00</t>
  </si>
  <si>
    <t>Iguala de la Independencia</t>
  </si>
  <si>
    <t>012-207-00</t>
  </si>
  <si>
    <t>Ometepec</t>
  </si>
  <si>
    <t>012-209-00</t>
  </si>
  <si>
    <t>Cd. Altamirano</t>
  </si>
  <si>
    <t>012-210-00</t>
  </si>
  <si>
    <t>Tecpan de Galeana</t>
  </si>
  <si>
    <t>012-212-00</t>
  </si>
  <si>
    <t xml:space="preserve">Tlapa de Comonfort </t>
  </si>
  <si>
    <t>Hidalgo</t>
  </si>
  <si>
    <t>013-204-00</t>
  </si>
  <si>
    <t>Dra. Columba Rivera Osorio, Pachuca</t>
  </si>
  <si>
    <t>013-205-00</t>
  </si>
  <si>
    <t>Ixmiquilpan</t>
  </si>
  <si>
    <t>013-207-00</t>
  </si>
  <si>
    <t>Huejutla de Reyes</t>
  </si>
  <si>
    <t>013-207-06</t>
  </si>
  <si>
    <t xml:space="preserve">Molango </t>
  </si>
  <si>
    <t>013-208-00</t>
  </si>
  <si>
    <t>Mixquiahuala</t>
  </si>
  <si>
    <t>Jalisco</t>
  </si>
  <si>
    <t>034-203-00</t>
  </si>
  <si>
    <t>"Valentin Gomez Farias", Zapopan</t>
  </si>
  <si>
    <t>014-204-00</t>
  </si>
  <si>
    <t>"Dr. Arturo Glez.", Guadalajara # 1</t>
  </si>
  <si>
    <t>014-208-00</t>
  </si>
  <si>
    <t>Cd. Guzmán</t>
  </si>
  <si>
    <t>014-209-00</t>
  </si>
  <si>
    <t>Autlan de Navarro</t>
  </si>
  <si>
    <t>014-210-00</t>
  </si>
  <si>
    <t>Puerto Vallarta</t>
  </si>
  <si>
    <t>014-213-00</t>
  </si>
  <si>
    <t>Guadalajara</t>
  </si>
  <si>
    <t>México</t>
  </si>
  <si>
    <t>042-203-00</t>
  </si>
  <si>
    <t>Bicentenario de la Independencia</t>
  </si>
  <si>
    <t>015-204-00</t>
  </si>
  <si>
    <t>Toluca</t>
  </si>
  <si>
    <t>015-210-02</t>
  </si>
  <si>
    <t xml:space="preserve">Chalco de Díaz Covarrubias </t>
  </si>
  <si>
    <t>015-211-00</t>
  </si>
  <si>
    <t>Xalostoc</t>
  </si>
  <si>
    <t>015-213-02</t>
  </si>
  <si>
    <t xml:space="preserve">Atlacomulco de Fabela </t>
  </si>
  <si>
    <t>015-213-05</t>
  </si>
  <si>
    <t xml:space="preserve">Jilotepec de Abasolo </t>
  </si>
  <si>
    <t>015-213-12</t>
  </si>
  <si>
    <t xml:space="preserve">Tejupilco de Hidalgo </t>
  </si>
  <si>
    <t>Michoacán</t>
  </si>
  <si>
    <t>044-203-00</t>
  </si>
  <si>
    <t>Morelia</t>
  </si>
  <si>
    <t>016-205-00</t>
  </si>
  <si>
    <t>Uruapan del Progreso</t>
  </si>
  <si>
    <t>016-206-00</t>
  </si>
  <si>
    <t>Apatzingán de la Constitución</t>
  </si>
  <si>
    <t>016-207-00</t>
  </si>
  <si>
    <t xml:space="preserve">La Piedad de Cabadas </t>
  </si>
  <si>
    <t>016-208-00</t>
  </si>
  <si>
    <t>Zitácuaro</t>
  </si>
  <si>
    <t>016-209-00</t>
  </si>
  <si>
    <t>Zamora</t>
  </si>
  <si>
    <t>016-210-00</t>
  </si>
  <si>
    <t>Pátzcuaro</t>
  </si>
  <si>
    <t>016-210-08</t>
  </si>
  <si>
    <t xml:space="preserve">Huetamo de Nuñez </t>
  </si>
  <si>
    <t>016-211-00</t>
  </si>
  <si>
    <t>Sahuayo</t>
  </si>
  <si>
    <t>016-212-00</t>
  </si>
  <si>
    <t>"R. Flores Magón", Lázaro Cárdenas</t>
  </si>
  <si>
    <t>016-213-00</t>
  </si>
  <si>
    <t>Zacapu</t>
  </si>
  <si>
    <t>016-214-02</t>
  </si>
  <si>
    <t xml:space="preserve">Maravatío de Ocampo </t>
  </si>
  <si>
    <t>Morelos</t>
  </si>
  <si>
    <t>043-203-00</t>
  </si>
  <si>
    <t>"Centenario de la Revolución Mexicana"</t>
  </si>
  <si>
    <t>017-205-00</t>
  </si>
  <si>
    <t>"Dr. Rafael Barba Ocampo", Cuautla</t>
  </si>
  <si>
    <t>017-208-00</t>
  </si>
  <si>
    <t>Jojutla de Juárez</t>
  </si>
  <si>
    <t>Nayarit</t>
  </si>
  <si>
    <t>018-204-00</t>
  </si>
  <si>
    <t>"Dr. Aquiles Calles Ramírez", Tepic</t>
  </si>
  <si>
    <t>018-205-00</t>
  </si>
  <si>
    <t xml:space="preserve">Acaponeta </t>
  </si>
  <si>
    <t>Nuevo León</t>
  </si>
  <si>
    <t>035-203-00</t>
  </si>
  <si>
    <t>Monterrey</t>
  </si>
  <si>
    <t>019-204-00</t>
  </si>
  <si>
    <t>Constitución</t>
  </si>
  <si>
    <t>019-205-00</t>
  </si>
  <si>
    <t>Linares</t>
  </si>
  <si>
    <t>Oaxaca</t>
  </si>
  <si>
    <t>039-203-00</t>
  </si>
  <si>
    <t>"Presidente Benito Juárez", Oax.</t>
  </si>
  <si>
    <t>020-205-00</t>
  </si>
  <si>
    <t>Tehuantepec</t>
  </si>
  <si>
    <t>020-206-00</t>
  </si>
  <si>
    <t>Tuxtepec</t>
  </si>
  <si>
    <t>020-207-00</t>
  </si>
  <si>
    <t>Huajuapan de León</t>
  </si>
  <si>
    <t>020-207-07</t>
  </si>
  <si>
    <t xml:space="preserve">Tlaxiaco </t>
  </si>
  <si>
    <t>020-208-00</t>
  </si>
  <si>
    <t xml:space="preserve">Puerto Escondido </t>
  </si>
  <si>
    <t>020-209-00</t>
  </si>
  <si>
    <t xml:space="preserve">Oaxaca </t>
  </si>
  <si>
    <t>020-210-00</t>
  </si>
  <si>
    <t>Pinotepa Nacional</t>
  </si>
  <si>
    <t>Puebla</t>
  </si>
  <si>
    <t>036-203-00</t>
  </si>
  <si>
    <t>Puebla, Pue.</t>
  </si>
  <si>
    <t>021-205-00</t>
  </si>
  <si>
    <t>Acatlán de Osorio</t>
  </si>
  <si>
    <t>021-206-00</t>
  </si>
  <si>
    <t>Atlixco</t>
  </si>
  <si>
    <t>021-207-00</t>
  </si>
  <si>
    <t>Huauchinango</t>
  </si>
  <si>
    <t>021-208-00</t>
  </si>
  <si>
    <t>Tehuacán</t>
  </si>
  <si>
    <t>021-210-00</t>
  </si>
  <si>
    <t>Teziutlán</t>
  </si>
  <si>
    <t>021-214-00</t>
  </si>
  <si>
    <t>Querétaro</t>
  </si>
  <si>
    <t>022-206-00</t>
  </si>
  <si>
    <t xml:space="preserve">Querétaro </t>
  </si>
  <si>
    <t>Quintana Roo</t>
  </si>
  <si>
    <t>023-204-00</t>
  </si>
  <si>
    <t>Chetumal</t>
  </si>
  <si>
    <t>023-205-00</t>
  </si>
  <si>
    <t>Cd. Cancún</t>
  </si>
  <si>
    <t>023-206-00</t>
  </si>
  <si>
    <t xml:space="preserve">Cozumel </t>
  </si>
  <si>
    <t>San Luis Potosí</t>
  </si>
  <si>
    <t>024-204-00</t>
  </si>
  <si>
    <t>San Luis Potosí, S.L.P.</t>
  </si>
  <si>
    <t>024-205-00</t>
  </si>
  <si>
    <t>Cd. Valles</t>
  </si>
  <si>
    <t>024-207-00</t>
  </si>
  <si>
    <t>Matehuala</t>
  </si>
  <si>
    <t>024-208-00</t>
  </si>
  <si>
    <t>Tamazunchale</t>
  </si>
  <si>
    <t>024-209-00</t>
  </si>
  <si>
    <t>Ríoverde</t>
  </si>
  <si>
    <t>Sinaloa</t>
  </si>
  <si>
    <t>033-203-00</t>
  </si>
  <si>
    <t>"Dr. M.Cardenas de la Vega",Culiacán</t>
  </si>
  <si>
    <t>025-204-00</t>
  </si>
  <si>
    <t>Mazatlán</t>
  </si>
  <si>
    <t>025-204-04</t>
  </si>
  <si>
    <t>Escuinapa</t>
  </si>
  <si>
    <t>025-205-00</t>
  </si>
  <si>
    <t>Los Mochis</t>
  </si>
  <si>
    <t>025-205-08</t>
  </si>
  <si>
    <t xml:space="preserve">Guasave </t>
  </si>
  <si>
    <t>025-206-05</t>
  </si>
  <si>
    <t xml:space="preserve">Guamúchil </t>
  </si>
  <si>
    <t>025-206-06</t>
  </si>
  <si>
    <t>Estación la Cruz</t>
  </si>
  <si>
    <t>Sonora</t>
  </si>
  <si>
    <t>026-204-00</t>
  </si>
  <si>
    <t>"Dr. Fernando Ocaranza", Hermosillo</t>
  </si>
  <si>
    <t>026-205-00</t>
  </si>
  <si>
    <t>Cd. Obregón</t>
  </si>
  <si>
    <t>026-206-00</t>
  </si>
  <si>
    <t>Navojoa</t>
  </si>
  <si>
    <t>026-208-00</t>
  </si>
  <si>
    <t>Guaymas</t>
  </si>
  <si>
    <t>026-211-00</t>
  </si>
  <si>
    <t>San Luís Río Colorado</t>
  </si>
  <si>
    <t>026-215-00</t>
  </si>
  <si>
    <t xml:space="preserve">CH </t>
  </si>
  <si>
    <t>Nogales</t>
  </si>
  <si>
    <t>Tabasco</t>
  </si>
  <si>
    <t>027-204-00</t>
  </si>
  <si>
    <t>"Dr. D. Gurria Urgell", Villahermosa</t>
  </si>
  <si>
    <t>Tamaulipas</t>
  </si>
  <si>
    <t>028-204-00</t>
  </si>
  <si>
    <t>Cd. Victoria</t>
  </si>
  <si>
    <t>028-205-00</t>
  </si>
  <si>
    <t>Tampico</t>
  </si>
  <si>
    <t>028-206-00</t>
  </si>
  <si>
    <t>"Dr. Baudelio Villanueva", Reynosa</t>
  </si>
  <si>
    <t>028-207-00</t>
  </si>
  <si>
    <t>"Dr. Manuel F. Rodriguez", Matamoros</t>
  </si>
  <si>
    <t>028-208-00</t>
  </si>
  <si>
    <t>"Agosto 12", Nuevo Laredo</t>
  </si>
  <si>
    <t>028-209-00</t>
  </si>
  <si>
    <t>Río Bravo</t>
  </si>
  <si>
    <t>028-210-00</t>
  </si>
  <si>
    <t>Cd. Mante</t>
  </si>
  <si>
    <t>028-211-00</t>
  </si>
  <si>
    <t>Tlaxcala</t>
  </si>
  <si>
    <t>029-204-00</t>
  </si>
  <si>
    <t>Tlaxcala, Tlax.</t>
  </si>
  <si>
    <t>Veraacruz</t>
  </si>
  <si>
    <t>045-203-00</t>
  </si>
  <si>
    <t>Veracruz, Ver.</t>
  </si>
  <si>
    <t>030-204-00</t>
  </si>
  <si>
    <t>Xalapa</t>
  </si>
  <si>
    <t>030-206-00</t>
  </si>
  <si>
    <t xml:space="preserve">Córdoba </t>
  </si>
  <si>
    <t>030-206-01</t>
  </si>
  <si>
    <t>Huatusco de Chicuéllar</t>
  </si>
  <si>
    <t>030-207-00</t>
  </si>
  <si>
    <t>Orizaba</t>
  </si>
  <si>
    <t>030-208-00</t>
  </si>
  <si>
    <t>Tuxpan</t>
  </si>
  <si>
    <t>030-208-08</t>
  </si>
  <si>
    <t xml:space="preserve">Cerro Azul </t>
  </si>
  <si>
    <t>030-208-09</t>
  </si>
  <si>
    <t>Naranjos</t>
  </si>
  <si>
    <t>030-209-00</t>
  </si>
  <si>
    <t>Poza Rica de Hidalgo</t>
  </si>
  <si>
    <t>030-210-00</t>
  </si>
  <si>
    <r>
      <t>CH</t>
    </r>
    <r>
      <rPr>
        <vertAlign val="superscript"/>
        <sz val="11"/>
        <rFont val="Soberana Sans Light"/>
        <family val="3"/>
      </rPr>
      <t xml:space="preserve"> </t>
    </r>
  </si>
  <si>
    <t>Coatzacoalcos</t>
  </si>
  <si>
    <t>030-213-00</t>
  </si>
  <si>
    <t>San Andrés Tuxtla</t>
  </si>
  <si>
    <t>030-214-00</t>
  </si>
  <si>
    <t xml:space="preserve">Minatitlán  </t>
  </si>
  <si>
    <t>Yucatán</t>
  </si>
  <si>
    <t>038-203-00</t>
  </si>
  <si>
    <t>Mérida</t>
  </si>
  <si>
    <t>031-201-00</t>
  </si>
  <si>
    <t>Mérida (Col. Lindavista)</t>
  </si>
  <si>
    <t>031-201-11</t>
  </si>
  <si>
    <t xml:space="preserve">Tekax de Álvaro Obregón </t>
  </si>
  <si>
    <t>031-201-15</t>
  </si>
  <si>
    <t xml:space="preserve">Valladolid </t>
  </si>
  <si>
    <t>Zacatecas</t>
  </si>
  <si>
    <t>032-204-00</t>
  </si>
  <si>
    <t>Zacatecas, Zac.</t>
  </si>
  <si>
    <t>032-204-10</t>
  </si>
  <si>
    <t xml:space="preserve">Jérez </t>
  </si>
  <si>
    <t>032-205-00</t>
  </si>
  <si>
    <t>Fresnillo</t>
  </si>
  <si>
    <t>HR (HAE)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</si>
</sst>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\,##0\.00_);_(* \(#\,##0\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Soberana Sans Light"/>
      <family val="3"/>
    </font>
    <font>
      <sz val="12"/>
      <color theme="1"/>
      <name val="Soberana Sans Light"/>
      <family val="3"/>
    </font>
    <font>
      <b/>
      <sz val="14"/>
      <name val="Soberana Titular"/>
      <family val="3"/>
    </font>
    <font>
      <b/>
      <sz val="12"/>
      <name val="Soberana Sans Light"/>
      <family val="3"/>
    </font>
    <font>
      <sz val="11"/>
      <color theme="1"/>
      <name val="Soberana Sans Light"/>
      <family val="3"/>
    </font>
    <font>
      <b/>
      <sz val="11"/>
      <color theme="1"/>
      <name val="Soberana Sans Light"/>
      <family val="3"/>
    </font>
    <font>
      <b/>
      <sz val="11"/>
      <name val="Soberana Sans Light"/>
      <family val="3"/>
    </font>
    <font>
      <sz val="11"/>
      <name val="Soberana Sans Light"/>
      <family val="3"/>
    </font>
    <font>
      <vertAlign val="superscript"/>
      <sz val="11"/>
      <name val="Soberana Sans Light"/>
      <family val="3"/>
    </font>
    <font>
      <sz val="11"/>
      <color indexed="8"/>
      <name val="Soberana Sans Light"/>
      <family val="3"/>
    </font>
    <font>
      <b/>
      <sz val="11"/>
      <color indexed="8"/>
      <name val="Soberana Sans Light"/>
      <family val="3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94">
    <xf numFmtId="0" fontId="0" fillId="0" borderId="0" xfId="0"/>
    <xf numFmtId="3" fontId="4" fillId="0" borderId="0" xfId="2" applyNumberFormat="1" applyFont="1" applyFill="1"/>
    <xf numFmtId="0" fontId="4" fillId="0" borderId="0" xfId="2" applyFont="1" applyFill="1"/>
    <xf numFmtId="0" fontId="4" fillId="0" borderId="0" xfId="2" applyFont="1" applyFill="1" applyAlignment="1">
      <alignment horizontal="left"/>
    </xf>
    <xf numFmtId="3" fontId="4" fillId="0" borderId="0" xfId="2" applyNumberFormat="1" applyFont="1" applyFill="1" applyAlignment="1">
      <alignment horizontal="right"/>
    </xf>
    <xf numFmtId="0" fontId="3" fillId="0" borderId="0" xfId="2" applyFont="1" applyFill="1" applyAlignment="1">
      <alignment horizontal="left"/>
    </xf>
    <xf numFmtId="0" fontId="4" fillId="0" borderId="6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 wrapText="1"/>
    </xf>
    <xf numFmtId="3" fontId="4" fillId="0" borderId="6" xfId="2" applyNumberFormat="1" applyFont="1" applyFill="1" applyBorder="1" applyAlignment="1">
      <alignment horizontal="center" vertical="center" wrapText="1"/>
    </xf>
    <xf numFmtId="3" fontId="4" fillId="0" borderId="0" xfId="2" applyNumberFormat="1" applyFont="1" applyFill="1" applyAlignment="1">
      <alignment horizontal="center" wrapText="1"/>
    </xf>
    <xf numFmtId="0" fontId="4" fillId="0" borderId="0" xfId="2" applyFont="1" applyFill="1" applyAlignment="1">
      <alignment horizontal="center" wrapText="1"/>
    </xf>
    <xf numFmtId="0" fontId="7" fillId="0" borderId="0" xfId="2" applyFont="1" applyFill="1"/>
    <xf numFmtId="3" fontId="7" fillId="0" borderId="0" xfId="2" applyNumberFormat="1" applyFont="1" applyFill="1"/>
    <xf numFmtId="0" fontId="8" fillId="0" borderId="0" xfId="2" applyFont="1" applyFill="1" applyBorder="1" applyAlignment="1">
      <alignment horizontal="left"/>
    </xf>
    <xf numFmtId="0" fontId="8" fillId="0" borderId="0" xfId="3" applyFont="1" applyFill="1" applyBorder="1" applyAlignment="1">
      <alignment horizontal="center"/>
    </xf>
    <xf numFmtId="0" fontId="8" fillId="0" borderId="0" xfId="3" applyFont="1" applyFill="1" applyBorder="1" applyAlignment="1">
      <alignment horizontal="left"/>
    </xf>
    <xf numFmtId="3" fontId="8" fillId="0" borderId="0" xfId="3" applyNumberFormat="1" applyFont="1" applyFill="1" applyBorder="1" applyAlignment="1">
      <alignment horizontal="right"/>
    </xf>
    <xf numFmtId="0" fontId="8" fillId="0" borderId="0" xfId="3" applyFont="1" applyFill="1" applyBorder="1"/>
    <xf numFmtId="0" fontId="8" fillId="0" borderId="0" xfId="4" applyFont="1" applyFill="1" applyBorder="1" applyAlignment="1">
      <alignment horizontal="left"/>
    </xf>
    <xf numFmtId="0" fontId="8" fillId="0" borderId="0" xfId="4" applyFont="1" applyFill="1" applyBorder="1" applyAlignment="1">
      <alignment horizontal="center"/>
    </xf>
    <xf numFmtId="3" fontId="8" fillId="0" borderId="0" xfId="4" applyNumberFormat="1" applyFont="1" applyFill="1" applyBorder="1" applyAlignment="1">
      <alignment horizontal="right"/>
    </xf>
    <xf numFmtId="1" fontId="9" fillId="0" borderId="0" xfId="2" applyNumberFormat="1" applyFont="1" applyFill="1" applyBorder="1" applyAlignment="1">
      <alignment horizontal="left" vertical="center"/>
    </xf>
    <xf numFmtId="1" fontId="9" fillId="0" borderId="0" xfId="2" applyNumberFormat="1" applyFont="1" applyFill="1" applyBorder="1" applyAlignment="1">
      <alignment horizontal="center" vertical="center" wrapText="1"/>
    </xf>
    <xf numFmtId="1" fontId="9" fillId="0" borderId="0" xfId="2" applyNumberFormat="1" applyFont="1" applyFill="1" applyBorder="1" applyAlignment="1">
      <alignment vertical="center" wrapText="1"/>
    </xf>
    <xf numFmtId="3" fontId="8" fillId="0" borderId="0" xfId="2" applyNumberFormat="1" applyFont="1" applyFill="1" applyBorder="1" applyAlignment="1">
      <alignment horizontal="right" vertical="center" wrapText="1"/>
    </xf>
    <xf numFmtId="0" fontId="9" fillId="0" borderId="0" xfId="3" applyFont="1" applyFill="1" applyBorder="1"/>
    <xf numFmtId="1" fontId="10" fillId="0" borderId="0" xfId="2" applyNumberFormat="1" applyFont="1" applyFill="1" applyBorder="1" applyAlignment="1">
      <alignment horizontal="center" vertical="center" wrapText="1"/>
    </xf>
    <xf numFmtId="1" fontId="10" fillId="0" borderId="0" xfId="2" applyNumberFormat="1" applyFont="1" applyFill="1" applyBorder="1" applyAlignment="1">
      <alignment horizontal="left" vertical="center"/>
    </xf>
    <xf numFmtId="3" fontId="10" fillId="0" borderId="0" xfId="2" applyNumberFormat="1" applyFont="1" applyFill="1" applyBorder="1" applyAlignment="1">
      <alignment horizontal="right"/>
    </xf>
    <xf numFmtId="3" fontId="10" fillId="0" borderId="0" xfId="3" applyNumberFormat="1" applyFont="1" applyFill="1" applyBorder="1" applyAlignment="1">
      <alignment horizontal="right"/>
    </xf>
    <xf numFmtId="3" fontId="7" fillId="0" borderId="0" xfId="4" applyNumberFormat="1" applyFont="1" applyFill="1" applyBorder="1" applyAlignment="1">
      <alignment horizontal="right"/>
    </xf>
    <xf numFmtId="0" fontId="10" fillId="0" borderId="0" xfId="3" applyFont="1" applyFill="1" applyBorder="1"/>
    <xf numFmtId="1" fontId="10" fillId="0" borderId="0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horizontal="right" vertical="center"/>
    </xf>
    <xf numFmtId="3" fontId="10" fillId="0" borderId="0" xfId="2" applyNumberFormat="1" applyFont="1" applyFill="1" applyBorder="1" applyAlignment="1">
      <alignment horizontal="right" vertical="center"/>
    </xf>
    <xf numFmtId="3" fontId="7" fillId="0" borderId="0" xfId="3" applyNumberFormat="1" applyFont="1" applyFill="1" applyBorder="1" applyAlignment="1">
      <alignment horizontal="right"/>
    </xf>
    <xf numFmtId="0" fontId="7" fillId="0" borderId="0" xfId="3" applyFont="1" applyFill="1" applyBorder="1"/>
    <xf numFmtId="0" fontId="10" fillId="0" borderId="0" xfId="3" applyFont="1" applyFill="1" applyBorder="1" applyAlignment="1">
      <alignment horizontal="left"/>
    </xf>
    <xf numFmtId="1" fontId="9" fillId="0" borderId="0" xfId="2" applyNumberFormat="1" applyFont="1" applyFill="1" applyBorder="1" applyAlignment="1">
      <alignment horizontal="left" vertical="center" wrapText="1"/>
    </xf>
    <xf numFmtId="0" fontId="10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right" wrapText="1"/>
    </xf>
    <xf numFmtId="0" fontId="9" fillId="0" borderId="0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horizontal="center" vertical="center" wrapText="1"/>
    </xf>
    <xf numFmtId="0" fontId="13" fillId="0" borderId="0" xfId="2" applyFont="1" applyFill="1" applyBorder="1" applyAlignment="1">
      <alignment horizontal="left" vertical="center" wrapText="1"/>
    </xf>
    <xf numFmtId="0" fontId="13" fillId="0" borderId="0" xfId="2" applyFont="1" applyFill="1" applyBorder="1" applyAlignment="1">
      <alignment horizontal="center" vertical="center" wrapText="1"/>
    </xf>
    <xf numFmtId="3" fontId="8" fillId="0" borderId="0" xfId="2" applyNumberFormat="1" applyFont="1" applyFill="1" applyBorder="1" applyAlignment="1">
      <alignment horizontal="right"/>
    </xf>
    <xf numFmtId="3" fontId="7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>
      <alignment horizontal="center" vertical="center"/>
    </xf>
    <xf numFmtId="1" fontId="9" fillId="0" borderId="0" xfId="2" applyNumberFormat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horizontal="right" vertical="center"/>
    </xf>
    <xf numFmtId="1" fontId="8" fillId="0" borderId="0" xfId="2" applyNumberFormat="1" applyFont="1" applyFill="1" applyBorder="1" applyAlignment="1">
      <alignment horizontal="right" vertical="center"/>
    </xf>
    <xf numFmtId="3" fontId="9" fillId="0" borderId="0" xfId="2" applyNumberFormat="1" applyFont="1" applyFill="1" applyBorder="1" applyAlignment="1">
      <alignment horizontal="right"/>
    </xf>
    <xf numFmtId="0" fontId="7" fillId="0" borderId="0" xfId="3" applyFont="1" applyFill="1" applyBorder="1" applyAlignment="1"/>
    <xf numFmtId="1" fontId="10" fillId="0" borderId="0" xfId="2" applyNumberFormat="1" applyFont="1" applyFill="1" applyBorder="1" applyAlignment="1">
      <alignment vertical="center"/>
    </xf>
    <xf numFmtId="3" fontId="7" fillId="0" borderId="0" xfId="2" applyNumberFormat="1" applyFont="1" applyFill="1" applyBorder="1" applyAlignment="1">
      <alignment horizontal="right" vertical="center"/>
    </xf>
    <xf numFmtId="0" fontId="9" fillId="0" borderId="0" xfId="2" applyNumberFormat="1" applyFont="1" applyFill="1" applyBorder="1" applyAlignment="1">
      <alignment horizontal="left" vertical="center"/>
    </xf>
    <xf numFmtId="3" fontId="10" fillId="0" borderId="0" xfId="1" quotePrefix="1" applyNumberFormat="1" applyFont="1" applyFill="1" applyBorder="1" applyAlignment="1">
      <alignment horizontal="right"/>
    </xf>
    <xf numFmtId="3" fontId="10" fillId="0" borderId="0" xfId="2" quotePrefix="1" applyNumberFormat="1" applyFont="1" applyFill="1" applyBorder="1" applyAlignment="1">
      <alignment horizontal="right"/>
    </xf>
    <xf numFmtId="3" fontId="9" fillId="0" borderId="0" xfId="1" quotePrefix="1" applyNumberFormat="1" applyFont="1" applyFill="1" applyBorder="1" applyAlignment="1">
      <alignment horizontal="right"/>
    </xf>
    <xf numFmtId="1" fontId="10" fillId="0" borderId="1" xfId="2" applyNumberFormat="1" applyFont="1" applyFill="1" applyBorder="1" applyAlignment="1">
      <alignment horizontal="center" vertical="center"/>
    </xf>
    <xf numFmtId="1" fontId="10" fillId="0" borderId="1" xfId="2" applyNumberFormat="1" applyFont="1" applyFill="1" applyBorder="1" applyAlignment="1">
      <alignment horizontal="left" vertical="center"/>
    </xf>
    <xf numFmtId="3" fontId="10" fillId="0" borderId="1" xfId="2" applyNumberFormat="1" applyFont="1" applyFill="1" applyBorder="1" applyAlignment="1">
      <alignment horizontal="right"/>
    </xf>
    <xf numFmtId="3" fontId="10" fillId="0" borderId="1" xfId="3" applyNumberFormat="1" applyFont="1" applyFill="1" applyBorder="1" applyAlignment="1">
      <alignment horizontal="right"/>
    </xf>
    <xf numFmtId="3" fontId="7" fillId="0" borderId="1" xfId="3" applyNumberFormat="1" applyFont="1" applyFill="1" applyBorder="1" applyAlignment="1">
      <alignment horizontal="right"/>
    </xf>
    <xf numFmtId="3" fontId="7" fillId="0" borderId="1" xfId="4" applyNumberFormat="1" applyFont="1" applyFill="1" applyBorder="1" applyAlignment="1">
      <alignment horizontal="right"/>
    </xf>
    <xf numFmtId="0" fontId="7" fillId="0" borderId="0" xfId="3" applyFont="1" applyFill="1" applyBorder="1" applyAlignment="1">
      <alignment horizontal="center"/>
    </xf>
    <xf numFmtId="3" fontId="7" fillId="0" borderId="0" xfId="3" applyNumberFormat="1" applyFont="1" applyFill="1" applyBorder="1"/>
    <xf numFmtId="0" fontId="4" fillId="0" borderId="0" xfId="3" applyFont="1" applyFill="1" applyBorder="1"/>
    <xf numFmtId="0" fontId="4" fillId="0" borderId="0" xfId="3" applyFont="1" applyFill="1" applyBorder="1" applyAlignment="1">
      <alignment horizontal="center"/>
    </xf>
    <xf numFmtId="3" fontId="4" fillId="0" borderId="0" xfId="3" applyNumberFormat="1" applyFont="1" applyFill="1" applyBorder="1"/>
    <xf numFmtId="0" fontId="4" fillId="0" borderId="0" xfId="3" applyFont="1" applyFill="1"/>
    <xf numFmtId="0" fontId="4" fillId="0" borderId="0" xfId="3" applyFont="1" applyFill="1" applyAlignment="1">
      <alignment horizontal="center"/>
    </xf>
    <xf numFmtId="3" fontId="4" fillId="0" borderId="0" xfId="3" applyNumberFormat="1" applyFont="1" applyFill="1"/>
    <xf numFmtId="3" fontId="4" fillId="0" borderId="6" xfId="2" applyNumberFormat="1" applyFont="1" applyFill="1" applyBorder="1" applyAlignment="1">
      <alignment horizontal="center"/>
    </xf>
    <xf numFmtId="3" fontId="4" fillId="0" borderId="5" xfId="2" applyNumberFormat="1" applyFont="1" applyFill="1" applyBorder="1" applyAlignment="1">
      <alignment horizontal="center" vertical="center" wrapText="1"/>
    </xf>
    <xf numFmtId="3" fontId="4" fillId="0" borderId="10" xfId="2" applyNumberFormat="1" applyFont="1" applyFill="1" applyBorder="1" applyAlignment="1">
      <alignment horizontal="center" vertical="center" wrapText="1"/>
    </xf>
    <xf numFmtId="3" fontId="4" fillId="0" borderId="5" xfId="2" applyNumberFormat="1" applyFont="1" applyFill="1" applyBorder="1" applyAlignment="1">
      <alignment horizontal="center" vertical="center"/>
    </xf>
    <xf numFmtId="3" fontId="4" fillId="0" borderId="1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right"/>
    </xf>
    <xf numFmtId="0" fontId="5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 vertical="center"/>
    </xf>
    <xf numFmtId="0" fontId="4" fillId="0" borderId="3" xfId="2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8" xfId="2" applyFont="1" applyFill="1" applyBorder="1" applyAlignment="1">
      <alignment horizontal="center" vertical="center"/>
    </xf>
    <xf numFmtId="3" fontId="4" fillId="0" borderId="9" xfId="2" applyNumberFormat="1" applyFont="1" applyFill="1" applyBorder="1" applyAlignment="1">
      <alignment horizontal="center" vertical="center"/>
    </xf>
    <xf numFmtId="3" fontId="4" fillId="0" borderId="6" xfId="2" applyNumberFormat="1" applyFont="1" applyFill="1" applyBorder="1" applyAlignment="1">
      <alignment horizontal="center" vertical="center"/>
    </xf>
    <xf numFmtId="3" fontId="4" fillId="0" borderId="9" xfId="2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Fill="1"/>
    <xf numFmtId="0" fontId="4" fillId="0" borderId="0" xfId="0" applyFont="1" applyFill="1"/>
  </cellXfs>
  <cellStyles count="5">
    <cellStyle name="Millares" xfId="1" builtinId="3"/>
    <cellStyle name="Normal" xfId="0" builtinId="0"/>
    <cellStyle name="Normal 2" xfId="3"/>
    <cellStyle name="Normal 2 2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635000</xdr:colOff>
      <xdr:row>4</xdr:row>
      <xdr:rowOff>158751</xdr:rowOff>
    </xdr:to>
    <xdr:pic>
      <xdr:nvPicPr>
        <xdr:cNvPr id="2" name="3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08" t="5580" r="58878" b="83549"/>
        <a:stretch>
          <a:fillRect/>
        </a:stretch>
      </xdr:blipFill>
      <xdr:spPr bwMode="auto">
        <a:xfrm>
          <a:off x="0" y="1"/>
          <a:ext cx="3349625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734219</xdr:colOff>
      <xdr:row>0</xdr:row>
      <xdr:rowOff>0</xdr:rowOff>
    </xdr:from>
    <xdr:to>
      <xdr:col>18</xdr:col>
      <xdr:colOff>819948</xdr:colOff>
      <xdr:row>4</xdr:row>
      <xdr:rowOff>196849</xdr:rowOff>
    </xdr:to>
    <xdr:pic>
      <xdr:nvPicPr>
        <xdr:cNvPr id="3" name="4 Imagen" descr="Oficio ISSSTE o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871" t="5580" r="6599" b="83549"/>
        <a:stretch>
          <a:fillRect/>
        </a:stretch>
      </xdr:blipFill>
      <xdr:spPr bwMode="auto">
        <a:xfrm>
          <a:off x="15612269" y="0"/>
          <a:ext cx="2657479" cy="9969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I250"/>
  <sheetViews>
    <sheetView showGridLines="0" tabSelected="1" zoomScale="90" zoomScaleNormal="90" zoomScaleSheetLayoutView="80" workbookViewId="0">
      <selection activeCell="A8" sqref="A8:S8"/>
    </sheetView>
  </sheetViews>
  <sheetFormatPr baseColWidth="10" defaultColWidth="12.7109375" defaultRowHeight="15.75" x14ac:dyDescent="0.25"/>
  <cols>
    <col min="1" max="1" width="24.5703125" style="70" customWidth="1"/>
    <col min="2" max="2" width="16.140625" style="71" customWidth="1"/>
    <col min="3" max="3" width="35.42578125" style="70" customWidth="1"/>
    <col min="4" max="4" width="15.28515625" style="70" customWidth="1"/>
    <col min="5" max="5" width="13.7109375" style="72" customWidth="1"/>
    <col min="6" max="19" width="12.85546875" style="72" customWidth="1"/>
    <col min="20" max="16384" width="12.7109375" style="70"/>
  </cols>
  <sheetData>
    <row r="1" spans="1:20" s="93" customFormat="1" ht="15.75" customHeight="1" x14ac:dyDescent="0.25">
      <c r="A1" s="90"/>
      <c r="B1" s="90"/>
      <c r="C1" s="90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2"/>
    </row>
    <row r="2" spans="1:20" s="93" customFormat="1" ht="15.75" customHeight="1" x14ac:dyDescent="0.25">
      <c r="A2" s="90"/>
      <c r="B2" s="90"/>
      <c r="C2" s="90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2"/>
    </row>
    <row r="3" spans="1:20" s="93" customFormat="1" ht="15.75" customHeight="1" x14ac:dyDescent="0.25">
      <c r="A3" s="90"/>
      <c r="B3" s="90"/>
      <c r="C3" s="90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2"/>
    </row>
    <row r="4" spans="1:20" s="93" customFormat="1" ht="15.75" customHeight="1" x14ac:dyDescent="0.25">
      <c r="A4" s="90"/>
      <c r="B4" s="90"/>
      <c r="C4" s="90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2"/>
    </row>
    <row r="5" spans="1:20" s="93" customFormat="1" ht="15.75" customHeight="1" x14ac:dyDescent="0.25">
      <c r="A5" s="90"/>
      <c r="B5" s="90"/>
      <c r="C5" s="90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2"/>
    </row>
    <row r="6" spans="1:20" s="2" customFormat="1" ht="15.75" customHeight="1" x14ac:dyDescent="0.25">
      <c r="A6" s="78" t="s">
        <v>0</v>
      </c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1"/>
    </row>
    <row r="7" spans="1:20" s="2" customFormat="1" ht="15.75" customHeight="1" x14ac:dyDescent="0.25">
      <c r="A7" s="3"/>
      <c r="B7" s="3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1"/>
    </row>
    <row r="8" spans="1:20" s="2" customFormat="1" ht="38.25" customHeight="1" x14ac:dyDescent="0.25">
      <c r="A8" s="79" t="s">
        <v>1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1"/>
    </row>
    <row r="9" spans="1:20" s="2" customFormat="1" ht="14.25" customHeight="1" x14ac:dyDescent="0.3">
      <c r="A9" s="5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4"/>
      <c r="T9" s="1"/>
    </row>
    <row r="10" spans="1:20" s="2" customFormat="1" ht="18" customHeight="1" x14ac:dyDescent="0.25">
      <c r="A10" s="81" t="s">
        <v>2</v>
      </c>
      <c r="B10" s="82"/>
      <c r="C10" s="83"/>
      <c r="D10" s="76" t="s">
        <v>3</v>
      </c>
      <c r="E10" s="88" t="s">
        <v>4</v>
      </c>
      <c r="F10" s="88"/>
      <c r="G10" s="88"/>
      <c r="H10" s="88"/>
      <c r="I10" s="88"/>
      <c r="J10" s="73" t="s">
        <v>5</v>
      </c>
      <c r="K10" s="73"/>
      <c r="L10" s="73"/>
      <c r="M10" s="73"/>
      <c r="N10" s="73"/>
      <c r="O10" s="73"/>
      <c r="P10" s="73"/>
      <c r="Q10" s="73"/>
      <c r="R10" s="74" t="s">
        <v>6</v>
      </c>
      <c r="S10" s="74" t="s">
        <v>7</v>
      </c>
      <c r="T10" s="1"/>
    </row>
    <row r="11" spans="1:20" s="2" customFormat="1" ht="18" customHeight="1" x14ac:dyDescent="0.25">
      <c r="A11" s="84"/>
      <c r="B11" s="85"/>
      <c r="C11" s="86"/>
      <c r="D11" s="87"/>
      <c r="E11" s="88"/>
      <c r="F11" s="88"/>
      <c r="G11" s="88"/>
      <c r="H11" s="88"/>
      <c r="I11" s="88"/>
      <c r="J11" s="88" t="s">
        <v>8</v>
      </c>
      <c r="K11" s="73" t="s">
        <v>9</v>
      </c>
      <c r="L11" s="73"/>
      <c r="M11" s="74" t="s">
        <v>10</v>
      </c>
      <c r="N11" s="74" t="s">
        <v>11</v>
      </c>
      <c r="O11" s="74" t="s">
        <v>12</v>
      </c>
      <c r="P11" s="76" t="s">
        <v>13</v>
      </c>
      <c r="Q11" s="74" t="s">
        <v>14</v>
      </c>
      <c r="R11" s="89"/>
      <c r="S11" s="89"/>
      <c r="T11" s="1"/>
    </row>
    <row r="12" spans="1:20" s="10" customFormat="1" ht="39" customHeight="1" x14ac:dyDescent="0.25">
      <c r="A12" s="6" t="s">
        <v>15</v>
      </c>
      <c r="B12" s="7" t="s">
        <v>16</v>
      </c>
      <c r="C12" s="7" t="s">
        <v>17</v>
      </c>
      <c r="D12" s="77"/>
      <c r="E12" s="8" t="s">
        <v>8</v>
      </c>
      <c r="F12" s="8" t="s">
        <v>18</v>
      </c>
      <c r="G12" s="8" t="s">
        <v>19</v>
      </c>
      <c r="H12" s="8" t="s">
        <v>20</v>
      </c>
      <c r="I12" s="8" t="s">
        <v>21</v>
      </c>
      <c r="J12" s="88"/>
      <c r="K12" s="8" t="s">
        <v>22</v>
      </c>
      <c r="L12" s="8" t="s">
        <v>23</v>
      </c>
      <c r="M12" s="75"/>
      <c r="N12" s="75"/>
      <c r="O12" s="75"/>
      <c r="P12" s="77"/>
      <c r="Q12" s="75"/>
      <c r="R12" s="75"/>
      <c r="S12" s="75"/>
      <c r="T12" s="9"/>
    </row>
    <row r="13" spans="1:20" s="2" customFormat="1" x14ac:dyDescent="0.25"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"/>
    </row>
    <row r="14" spans="1:20" s="17" customFormat="1" x14ac:dyDescent="0.25">
      <c r="A14" s="13" t="s">
        <v>24</v>
      </c>
      <c r="B14" s="14"/>
      <c r="C14" s="15"/>
      <c r="D14" s="16">
        <f t="shared" ref="D14:S14" si="0">SUM(D16:D17)</f>
        <v>331</v>
      </c>
      <c r="E14" s="16">
        <f t="shared" si="0"/>
        <v>6983</v>
      </c>
      <c r="F14" s="16">
        <f t="shared" si="0"/>
        <v>5956</v>
      </c>
      <c r="G14" s="16">
        <f t="shared" si="0"/>
        <v>613</v>
      </c>
      <c r="H14" s="16">
        <f t="shared" si="0"/>
        <v>228</v>
      </c>
      <c r="I14" s="16">
        <f t="shared" si="0"/>
        <v>186</v>
      </c>
      <c r="J14" s="16">
        <f t="shared" si="0"/>
        <v>5590</v>
      </c>
      <c r="K14" s="16">
        <f t="shared" si="0"/>
        <v>1224</v>
      </c>
      <c r="L14" s="16">
        <f t="shared" si="0"/>
        <v>324</v>
      </c>
      <c r="M14" s="16">
        <f t="shared" si="0"/>
        <v>282</v>
      </c>
      <c r="N14" s="16">
        <f t="shared" si="0"/>
        <v>521</v>
      </c>
      <c r="O14" s="16">
        <f t="shared" si="0"/>
        <v>581</v>
      </c>
      <c r="P14" s="16">
        <f t="shared" si="0"/>
        <v>2285</v>
      </c>
      <c r="Q14" s="16">
        <f t="shared" si="0"/>
        <v>373</v>
      </c>
      <c r="R14" s="16">
        <f t="shared" si="0"/>
        <v>136</v>
      </c>
      <c r="S14" s="16">
        <f t="shared" si="0"/>
        <v>50</v>
      </c>
    </row>
    <row r="15" spans="1:20" s="17" customFormat="1" x14ac:dyDescent="0.25">
      <c r="A15" s="13"/>
      <c r="B15" s="14"/>
      <c r="C15" s="15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1:20" s="17" customFormat="1" x14ac:dyDescent="0.25">
      <c r="A16" s="18" t="s">
        <v>25</v>
      </c>
      <c r="B16" s="19"/>
      <c r="C16" s="18"/>
      <c r="D16" s="20">
        <f t="shared" ref="D16:S16" si="1">SUM(D19:D38)/2</f>
        <v>79</v>
      </c>
      <c r="E16" s="20">
        <f t="shared" si="1"/>
        <v>1759</v>
      </c>
      <c r="F16" s="20">
        <f t="shared" si="1"/>
        <v>1469</v>
      </c>
      <c r="G16" s="20">
        <f t="shared" si="1"/>
        <v>186</v>
      </c>
      <c r="H16" s="20">
        <f t="shared" si="1"/>
        <v>38</v>
      </c>
      <c r="I16" s="20">
        <f t="shared" si="1"/>
        <v>66</v>
      </c>
      <c r="J16" s="20">
        <f t="shared" si="1"/>
        <v>1267</v>
      </c>
      <c r="K16" s="20">
        <f t="shared" si="1"/>
        <v>234</v>
      </c>
      <c r="L16" s="20">
        <f t="shared" si="1"/>
        <v>77</v>
      </c>
      <c r="M16" s="20">
        <f t="shared" si="1"/>
        <v>35</v>
      </c>
      <c r="N16" s="20">
        <f t="shared" si="1"/>
        <v>151</v>
      </c>
      <c r="O16" s="20">
        <f t="shared" si="1"/>
        <v>109</v>
      </c>
      <c r="P16" s="20">
        <f t="shared" si="1"/>
        <v>610</v>
      </c>
      <c r="Q16" s="20">
        <f t="shared" si="1"/>
        <v>51</v>
      </c>
      <c r="R16" s="20">
        <f t="shared" si="1"/>
        <v>12</v>
      </c>
      <c r="S16" s="20">
        <f t="shared" si="1"/>
        <v>7</v>
      </c>
    </row>
    <row r="17" spans="1:19" s="17" customFormat="1" x14ac:dyDescent="0.25">
      <c r="A17" s="18" t="s">
        <v>26</v>
      </c>
      <c r="B17" s="19"/>
      <c r="C17" s="18"/>
      <c r="D17" s="20">
        <f t="shared" ref="D17:S17" si="2">SUM(D39:D247)/2</f>
        <v>252</v>
      </c>
      <c r="E17" s="20">
        <f t="shared" si="2"/>
        <v>5224</v>
      </c>
      <c r="F17" s="20">
        <f t="shared" si="2"/>
        <v>4487</v>
      </c>
      <c r="G17" s="20">
        <f t="shared" si="2"/>
        <v>427</v>
      </c>
      <c r="H17" s="20">
        <f t="shared" si="2"/>
        <v>190</v>
      </c>
      <c r="I17" s="20">
        <f t="shared" si="2"/>
        <v>120</v>
      </c>
      <c r="J17" s="20">
        <f t="shared" si="2"/>
        <v>4323</v>
      </c>
      <c r="K17" s="20">
        <f t="shared" si="2"/>
        <v>990</v>
      </c>
      <c r="L17" s="20">
        <f t="shared" si="2"/>
        <v>247</v>
      </c>
      <c r="M17" s="20">
        <f t="shared" si="2"/>
        <v>247</v>
      </c>
      <c r="N17" s="20">
        <f t="shared" si="2"/>
        <v>370</v>
      </c>
      <c r="O17" s="20">
        <f t="shared" si="2"/>
        <v>472</v>
      </c>
      <c r="P17" s="20">
        <f t="shared" si="2"/>
        <v>1675</v>
      </c>
      <c r="Q17" s="20">
        <f t="shared" si="2"/>
        <v>322</v>
      </c>
      <c r="R17" s="20">
        <f t="shared" si="2"/>
        <v>124</v>
      </c>
      <c r="S17" s="20">
        <f t="shared" si="2"/>
        <v>43</v>
      </c>
    </row>
    <row r="18" spans="1:19" s="17" customFormat="1" x14ac:dyDescent="0.25">
      <c r="A18" s="18"/>
      <c r="B18" s="19"/>
      <c r="C18" s="18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</row>
    <row r="19" spans="1:19" s="25" customFormat="1" ht="28.5" customHeight="1" x14ac:dyDescent="0.25">
      <c r="A19" s="21" t="s">
        <v>27</v>
      </c>
      <c r="B19" s="22"/>
      <c r="C19" s="23"/>
      <c r="D19" s="24">
        <f t="shared" ref="D19:S19" si="3">SUM(D20:D25)</f>
        <v>15</v>
      </c>
      <c r="E19" s="24">
        <f t="shared" si="3"/>
        <v>267</v>
      </c>
      <c r="F19" s="24">
        <f t="shared" si="3"/>
        <v>236</v>
      </c>
      <c r="G19" s="24">
        <f t="shared" si="3"/>
        <v>24</v>
      </c>
      <c r="H19" s="24">
        <f t="shared" si="3"/>
        <v>0</v>
      </c>
      <c r="I19" s="24">
        <f t="shared" si="3"/>
        <v>7</v>
      </c>
      <c r="J19" s="24">
        <f t="shared" si="3"/>
        <v>343</v>
      </c>
      <c r="K19" s="24">
        <f t="shared" si="3"/>
        <v>31</v>
      </c>
      <c r="L19" s="24">
        <f t="shared" si="3"/>
        <v>8</v>
      </c>
      <c r="M19" s="24">
        <f t="shared" si="3"/>
        <v>7</v>
      </c>
      <c r="N19" s="24">
        <f t="shared" si="3"/>
        <v>22</v>
      </c>
      <c r="O19" s="24">
        <f t="shared" si="3"/>
        <v>14</v>
      </c>
      <c r="P19" s="24">
        <f t="shared" si="3"/>
        <v>248</v>
      </c>
      <c r="Q19" s="24">
        <f t="shared" si="3"/>
        <v>13</v>
      </c>
      <c r="R19" s="24">
        <f t="shared" si="3"/>
        <v>2</v>
      </c>
      <c r="S19" s="24">
        <f t="shared" si="3"/>
        <v>1</v>
      </c>
    </row>
    <row r="20" spans="1:19" s="31" customFormat="1" ht="15" customHeight="1" x14ac:dyDescent="0.25">
      <c r="A20" s="26" t="s">
        <v>28</v>
      </c>
      <c r="B20" s="26" t="s">
        <v>29</v>
      </c>
      <c r="C20" s="27" t="s">
        <v>30</v>
      </c>
      <c r="D20" s="28">
        <v>9</v>
      </c>
      <c r="E20" s="29">
        <f t="shared" ref="E20:E25" si="4">(F20+G20+H20+I20)</f>
        <v>267</v>
      </c>
      <c r="F20" s="29">
        <v>236</v>
      </c>
      <c r="G20" s="28">
        <v>24</v>
      </c>
      <c r="H20" s="28">
        <v>0</v>
      </c>
      <c r="I20" s="28">
        <v>7</v>
      </c>
      <c r="J20" s="29">
        <f t="shared" ref="J20:J25" si="5">SUM(K20,L20,M20,N20,O20,P20,Q20)</f>
        <v>155</v>
      </c>
      <c r="K20" s="29">
        <v>31</v>
      </c>
      <c r="L20" s="28">
        <v>8</v>
      </c>
      <c r="M20" s="29">
        <v>7</v>
      </c>
      <c r="N20" s="29">
        <v>22</v>
      </c>
      <c r="O20" s="28">
        <v>14</v>
      </c>
      <c r="P20" s="30">
        <v>60</v>
      </c>
      <c r="Q20" s="28">
        <v>13</v>
      </c>
      <c r="R20" s="28">
        <v>2</v>
      </c>
      <c r="S20" s="28">
        <v>1</v>
      </c>
    </row>
    <row r="21" spans="1:19" s="31" customFormat="1" ht="15" customHeight="1" x14ac:dyDescent="0.25">
      <c r="A21" s="32" t="s">
        <v>31</v>
      </c>
      <c r="B21" s="32" t="s">
        <v>32</v>
      </c>
      <c r="C21" s="27" t="s">
        <v>33</v>
      </c>
      <c r="D21" s="28">
        <v>0</v>
      </c>
      <c r="E21" s="29">
        <f t="shared" si="4"/>
        <v>0</v>
      </c>
      <c r="F21" s="29">
        <v>0</v>
      </c>
      <c r="G21" s="28">
        <v>0</v>
      </c>
      <c r="H21" s="28">
        <v>0</v>
      </c>
      <c r="I21" s="28">
        <v>0</v>
      </c>
      <c r="J21" s="29">
        <f t="shared" si="5"/>
        <v>162</v>
      </c>
      <c r="K21" s="29">
        <v>0</v>
      </c>
      <c r="L21" s="28">
        <v>0</v>
      </c>
      <c r="M21" s="29">
        <v>0</v>
      </c>
      <c r="N21" s="29">
        <v>0</v>
      </c>
      <c r="O21" s="28">
        <v>0</v>
      </c>
      <c r="P21" s="30">
        <v>162</v>
      </c>
      <c r="Q21" s="28">
        <v>0</v>
      </c>
      <c r="R21" s="28">
        <v>0</v>
      </c>
      <c r="S21" s="28">
        <v>0</v>
      </c>
    </row>
    <row r="22" spans="1:19" s="31" customFormat="1" ht="15.75" customHeight="1" x14ac:dyDescent="0.25">
      <c r="A22" s="26" t="s">
        <v>34</v>
      </c>
      <c r="B22" s="26" t="s">
        <v>35</v>
      </c>
      <c r="C22" s="27" t="s">
        <v>36</v>
      </c>
      <c r="D22" s="28">
        <v>0</v>
      </c>
      <c r="E22" s="29">
        <f t="shared" si="4"/>
        <v>0</v>
      </c>
      <c r="F22" s="29">
        <v>0</v>
      </c>
      <c r="G22" s="28">
        <v>0</v>
      </c>
      <c r="H22" s="28">
        <v>0</v>
      </c>
      <c r="I22" s="28">
        <v>0</v>
      </c>
      <c r="J22" s="29">
        <f t="shared" si="5"/>
        <v>1</v>
      </c>
      <c r="K22" s="29">
        <v>0</v>
      </c>
      <c r="L22" s="28">
        <v>0</v>
      </c>
      <c r="M22" s="29">
        <v>0</v>
      </c>
      <c r="N22" s="29">
        <v>0</v>
      </c>
      <c r="O22" s="28">
        <v>0</v>
      </c>
      <c r="P22" s="30">
        <v>1</v>
      </c>
      <c r="Q22" s="28">
        <v>0</v>
      </c>
      <c r="R22" s="28">
        <v>0</v>
      </c>
      <c r="S22" s="28">
        <v>0</v>
      </c>
    </row>
    <row r="23" spans="1:19" s="31" customFormat="1" ht="15.75" customHeight="1" x14ac:dyDescent="0.25">
      <c r="A23" s="26" t="s">
        <v>37</v>
      </c>
      <c r="B23" s="26" t="s">
        <v>38</v>
      </c>
      <c r="C23" s="27" t="s">
        <v>39</v>
      </c>
      <c r="D23" s="28">
        <v>5</v>
      </c>
      <c r="E23" s="29">
        <f t="shared" si="4"/>
        <v>0</v>
      </c>
      <c r="F23" s="29">
        <v>0</v>
      </c>
      <c r="G23" s="28">
        <v>0</v>
      </c>
      <c r="H23" s="28">
        <v>0</v>
      </c>
      <c r="I23" s="28">
        <v>0</v>
      </c>
      <c r="J23" s="29">
        <f t="shared" si="5"/>
        <v>17</v>
      </c>
      <c r="K23" s="29">
        <v>0</v>
      </c>
      <c r="L23" s="28">
        <v>0</v>
      </c>
      <c r="M23" s="29">
        <v>0</v>
      </c>
      <c r="N23" s="29">
        <v>0</v>
      </c>
      <c r="O23" s="28">
        <v>0</v>
      </c>
      <c r="P23" s="30">
        <v>17</v>
      </c>
      <c r="Q23" s="28">
        <v>0</v>
      </c>
      <c r="R23" s="28">
        <v>0</v>
      </c>
      <c r="S23" s="28">
        <v>0</v>
      </c>
    </row>
    <row r="24" spans="1:19" s="31" customFormat="1" ht="15.75" customHeight="1" x14ac:dyDescent="0.25">
      <c r="A24" s="26" t="s">
        <v>40</v>
      </c>
      <c r="B24" s="26" t="s">
        <v>38</v>
      </c>
      <c r="C24" s="27" t="s">
        <v>41</v>
      </c>
      <c r="D24" s="28">
        <v>0</v>
      </c>
      <c r="E24" s="29">
        <f t="shared" si="4"/>
        <v>0</v>
      </c>
      <c r="F24" s="29">
        <v>0</v>
      </c>
      <c r="G24" s="28">
        <v>0</v>
      </c>
      <c r="H24" s="28">
        <v>0</v>
      </c>
      <c r="I24" s="28">
        <v>0</v>
      </c>
      <c r="J24" s="29">
        <f t="shared" si="5"/>
        <v>2</v>
      </c>
      <c r="K24" s="29">
        <v>0</v>
      </c>
      <c r="L24" s="28">
        <v>0</v>
      </c>
      <c r="M24" s="29">
        <v>0</v>
      </c>
      <c r="N24" s="29">
        <v>0</v>
      </c>
      <c r="O24" s="28">
        <v>0</v>
      </c>
      <c r="P24" s="30">
        <v>2</v>
      </c>
      <c r="Q24" s="28">
        <v>0</v>
      </c>
      <c r="R24" s="28">
        <v>0</v>
      </c>
      <c r="S24" s="28">
        <v>0</v>
      </c>
    </row>
    <row r="25" spans="1:19" s="31" customFormat="1" ht="15.75" customHeight="1" x14ac:dyDescent="0.25">
      <c r="A25" s="26" t="s">
        <v>42</v>
      </c>
      <c r="B25" s="26" t="s">
        <v>38</v>
      </c>
      <c r="C25" s="27" t="s">
        <v>43</v>
      </c>
      <c r="D25" s="28">
        <v>1</v>
      </c>
      <c r="E25" s="29">
        <f t="shared" si="4"/>
        <v>0</v>
      </c>
      <c r="F25" s="29">
        <v>0</v>
      </c>
      <c r="G25" s="28">
        <v>0</v>
      </c>
      <c r="H25" s="28">
        <v>0</v>
      </c>
      <c r="I25" s="28">
        <v>0</v>
      </c>
      <c r="J25" s="29">
        <f t="shared" si="5"/>
        <v>6</v>
      </c>
      <c r="K25" s="29">
        <v>0</v>
      </c>
      <c r="L25" s="28">
        <v>0</v>
      </c>
      <c r="M25" s="29">
        <v>0</v>
      </c>
      <c r="N25" s="29">
        <v>0</v>
      </c>
      <c r="O25" s="28">
        <v>0</v>
      </c>
      <c r="P25" s="30">
        <v>6</v>
      </c>
      <c r="Q25" s="28">
        <v>0</v>
      </c>
      <c r="R25" s="28">
        <v>0</v>
      </c>
      <c r="S25" s="28">
        <v>0</v>
      </c>
    </row>
    <row r="26" spans="1:19" s="25" customFormat="1" ht="28.5" customHeight="1" x14ac:dyDescent="0.25">
      <c r="A26" s="21" t="s">
        <v>44</v>
      </c>
      <c r="B26" s="22"/>
      <c r="C26" s="21"/>
      <c r="D26" s="33">
        <f t="shared" ref="D26:S26" si="6">SUM(D27:D29)</f>
        <v>17</v>
      </c>
      <c r="E26" s="33">
        <f t="shared" si="6"/>
        <v>441</v>
      </c>
      <c r="F26" s="33">
        <f t="shared" si="6"/>
        <v>374</v>
      </c>
      <c r="G26" s="33">
        <f t="shared" si="6"/>
        <v>39</v>
      </c>
      <c r="H26" s="33">
        <f t="shared" si="6"/>
        <v>14</v>
      </c>
      <c r="I26" s="33">
        <f t="shared" si="6"/>
        <v>14</v>
      </c>
      <c r="J26" s="33">
        <f t="shared" si="6"/>
        <v>261</v>
      </c>
      <c r="K26" s="33">
        <f t="shared" si="6"/>
        <v>63</v>
      </c>
      <c r="L26" s="33">
        <f t="shared" si="6"/>
        <v>17</v>
      </c>
      <c r="M26" s="33">
        <f t="shared" si="6"/>
        <v>12</v>
      </c>
      <c r="N26" s="33">
        <f t="shared" si="6"/>
        <v>32</v>
      </c>
      <c r="O26" s="33">
        <f t="shared" si="6"/>
        <v>40</v>
      </c>
      <c r="P26" s="33">
        <f t="shared" si="6"/>
        <v>91</v>
      </c>
      <c r="Q26" s="33">
        <f t="shared" si="6"/>
        <v>6</v>
      </c>
      <c r="R26" s="33">
        <f t="shared" si="6"/>
        <v>2</v>
      </c>
      <c r="S26" s="33">
        <f t="shared" si="6"/>
        <v>1</v>
      </c>
    </row>
    <row r="27" spans="1:19" s="31" customFormat="1" ht="15" customHeight="1" x14ac:dyDescent="0.25">
      <c r="A27" s="26" t="s">
        <v>45</v>
      </c>
      <c r="B27" s="26" t="s">
        <v>459</v>
      </c>
      <c r="C27" s="27" t="s">
        <v>46</v>
      </c>
      <c r="D27" s="28">
        <v>10</v>
      </c>
      <c r="E27" s="29">
        <f>(F27+G27+H27+I27)</f>
        <v>341</v>
      </c>
      <c r="F27" s="29">
        <v>284</v>
      </c>
      <c r="G27" s="28">
        <v>35</v>
      </c>
      <c r="H27" s="28">
        <v>10</v>
      </c>
      <c r="I27" s="28">
        <v>12</v>
      </c>
      <c r="J27" s="29">
        <f>SUM(K27,L27,M27,N27,O27,P27,Q27)</f>
        <v>186</v>
      </c>
      <c r="K27" s="29">
        <v>36</v>
      </c>
      <c r="L27" s="28">
        <v>12</v>
      </c>
      <c r="M27" s="29">
        <v>6</v>
      </c>
      <c r="N27" s="29">
        <v>28</v>
      </c>
      <c r="O27" s="28">
        <v>32</v>
      </c>
      <c r="P27" s="30">
        <v>66</v>
      </c>
      <c r="Q27" s="28">
        <v>6</v>
      </c>
      <c r="R27" s="28">
        <v>1</v>
      </c>
      <c r="S27" s="28">
        <v>1</v>
      </c>
    </row>
    <row r="28" spans="1:19" s="31" customFormat="1" ht="15" customHeight="1" x14ac:dyDescent="0.25">
      <c r="A28" s="26" t="s">
        <v>47</v>
      </c>
      <c r="B28" s="26" t="s">
        <v>48</v>
      </c>
      <c r="C28" s="27" t="s">
        <v>49</v>
      </c>
      <c r="D28" s="34">
        <v>4</v>
      </c>
      <c r="E28" s="29">
        <f>(F28+G28+H28+I28)</f>
        <v>100</v>
      </c>
      <c r="F28" s="29">
        <v>90</v>
      </c>
      <c r="G28" s="28">
        <v>4</v>
      </c>
      <c r="H28" s="28">
        <v>4</v>
      </c>
      <c r="I28" s="28">
        <v>2</v>
      </c>
      <c r="J28" s="29">
        <f>SUM(K28,L28,M28,N28,O28,P28,Q28)</f>
        <v>50</v>
      </c>
      <c r="K28" s="29">
        <v>27</v>
      </c>
      <c r="L28" s="28">
        <v>5</v>
      </c>
      <c r="M28" s="29">
        <v>6</v>
      </c>
      <c r="N28" s="29">
        <v>4</v>
      </c>
      <c r="O28" s="28">
        <v>8</v>
      </c>
      <c r="P28" s="30">
        <v>0</v>
      </c>
      <c r="Q28" s="28">
        <v>0</v>
      </c>
      <c r="R28" s="34">
        <v>1</v>
      </c>
      <c r="S28" s="28">
        <v>0</v>
      </c>
    </row>
    <row r="29" spans="1:19" s="31" customFormat="1" ht="15" customHeight="1" x14ac:dyDescent="0.25">
      <c r="A29" s="26" t="s">
        <v>50</v>
      </c>
      <c r="B29" s="26" t="s">
        <v>38</v>
      </c>
      <c r="C29" s="27" t="s">
        <v>51</v>
      </c>
      <c r="D29" s="34">
        <v>3</v>
      </c>
      <c r="E29" s="29">
        <f>(F29+G29+H29+I29)</f>
        <v>0</v>
      </c>
      <c r="F29" s="29">
        <v>0</v>
      </c>
      <c r="G29" s="28">
        <v>0</v>
      </c>
      <c r="H29" s="28">
        <v>0</v>
      </c>
      <c r="I29" s="28">
        <v>0</v>
      </c>
      <c r="J29" s="29">
        <f>SUM(K29,L29,M29,N29,O29,P29,Q29)</f>
        <v>25</v>
      </c>
      <c r="K29" s="29">
        <v>0</v>
      </c>
      <c r="L29" s="28">
        <v>0</v>
      </c>
      <c r="M29" s="29">
        <v>0</v>
      </c>
      <c r="N29" s="29">
        <v>0</v>
      </c>
      <c r="O29" s="28">
        <v>0</v>
      </c>
      <c r="P29" s="30">
        <v>25</v>
      </c>
      <c r="Q29" s="28">
        <v>0</v>
      </c>
      <c r="R29" s="34">
        <v>0</v>
      </c>
      <c r="S29" s="28">
        <v>0</v>
      </c>
    </row>
    <row r="30" spans="1:19" s="17" customFormat="1" ht="28.5" customHeight="1" x14ac:dyDescent="0.25">
      <c r="A30" s="21" t="s">
        <v>52</v>
      </c>
      <c r="B30" s="22"/>
      <c r="C30" s="21"/>
      <c r="D30" s="33">
        <f t="shared" ref="D30:S30" si="7">SUM(D31:D34)</f>
        <v>33</v>
      </c>
      <c r="E30" s="33">
        <f t="shared" si="7"/>
        <v>804</v>
      </c>
      <c r="F30" s="33">
        <f t="shared" si="7"/>
        <v>639</v>
      </c>
      <c r="G30" s="33">
        <f t="shared" si="7"/>
        <v>104</v>
      </c>
      <c r="H30" s="33">
        <f t="shared" si="7"/>
        <v>18</v>
      </c>
      <c r="I30" s="33">
        <f t="shared" si="7"/>
        <v>43</v>
      </c>
      <c r="J30" s="33">
        <f t="shared" si="7"/>
        <v>441</v>
      </c>
      <c r="K30" s="33">
        <f t="shared" si="7"/>
        <v>99</v>
      </c>
      <c r="L30" s="33">
        <f t="shared" si="7"/>
        <v>42</v>
      </c>
      <c r="M30" s="33">
        <f t="shared" si="7"/>
        <v>7</v>
      </c>
      <c r="N30" s="33">
        <f t="shared" si="7"/>
        <v>86</v>
      </c>
      <c r="O30" s="33">
        <f t="shared" si="7"/>
        <v>35</v>
      </c>
      <c r="P30" s="33">
        <f t="shared" si="7"/>
        <v>150</v>
      </c>
      <c r="Q30" s="33">
        <f t="shared" si="7"/>
        <v>22</v>
      </c>
      <c r="R30" s="33">
        <f t="shared" si="7"/>
        <v>4</v>
      </c>
      <c r="S30" s="33">
        <f t="shared" si="7"/>
        <v>3</v>
      </c>
    </row>
    <row r="31" spans="1:19" s="36" customFormat="1" x14ac:dyDescent="0.25">
      <c r="A31" s="26" t="s">
        <v>53</v>
      </c>
      <c r="B31" s="26" t="s">
        <v>54</v>
      </c>
      <c r="C31" s="27" t="s">
        <v>55</v>
      </c>
      <c r="D31" s="28">
        <v>18</v>
      </c>
      <c r="E31" s="29">
        <f>(F31+G31+H31+I31)</f>
        <v>377</v>
      </c>
      <c r="F31" s="29">
        <v>292</v>
      </c>
      <c r="G31" s="28">
        <v>63</v>
      </c>
      <c r="H31" s="28">
        <v>6</v>
      </c>
      <c r="I31" s="28">
        <v>16</v>
      </c>
      <c r="J31" s="29">
        <f>SUM(K31,L31,M31,N31,O31,P31,Q31)</f>
        <v>145</v>
      </c>
      <c r="K31" s="29">
        <v>16</v>
      </c>
      <c r="L31" s="28">
        <v>6</v>
      </c>
      <c r="M31" s="35">
        <v>0</v>
      </c>
      <c r="N31" s="29">
        <v>28</v>
      </c>
      <c r="O31" s="28">
        <v>6</v>
      </c>
      <c r="P31" s="30">
        <v>85</v>
      </c>
      <c r="Q31" s="28">
        <v>4</v>
      </c>
      <c r="R31" s="28">
        <v>1</v>
      </c>
      <c r="S31" s="28">
        <v>1</v>
      </c>
    </row>
    <row r="32" spans="1:19" s="37" customFormat="1" ht="15" customHeight="1" x14ac:dyDescent="0.25">
      <c r="A32" s="26" t="s">
        <v>56</v>
      </c>
      <c r="B32" s="26" t="s">
        <v>459</v>
      </c>
      <c r="C32" s="27" t="s">
        <v>57</v>
      </c>
      <c r="D32" s="28">
        <v>8</v>
      </c>
      <c r="E32" s="29">
        <f>(F32+G32+H32+I32)</f>
        <v>252</v>
      </c>
      <c r="F32" s="29">
        <v>203</v>
      </c>
      <c r="G32" s="28">
        <v>32</v>
      </c>
      <c r="H32" s="28">
        <v>0</v>
      </c>
      <c r="I32" s="28">
        <v>17</v>
      </c>
      <c r="J32" s="29">
        <f>SUM(K32,L32,M32,N32,O32,P32,Q32)</f>
        <v>177</v>
      </c>
      <c r="K32" s="29">
        <v>38</v>
      </c>
      <c r="L32" s="28">
        <v>30</v>
      </c>
      <c r="M32" s="29">
        <v>5</v>
      </c>
      <c r="N32" s="29">
        <v>44</v>
      </c>
      <c r="O32" s="28">
        <v>10</v>
      </c>
      <c r="P32" s="30">
        <v>44</v>
      </c>
      <c r="Q32" s="28">
        <v>6</v>
      </c>
      <c r="R32" s="28">
        <v>1</v>
      </c>
      <c r="S32" s="28">
        <v>1</v>
      </c>
    </row>
    <row r="33" spans="1:19" s="31" customFormat="1" ht="15" customHeight="1" x14ac:dyDescent="0.25">
      <c r="A33" s="26" t="s">
        <v>58</v>
      </c>
      <c r="B33" s="26" t="s">
        <v>38</v>
      </c>
      <c r="C33" s="27" t="s">
        <v>59</v>
      </c>
      <c r="D33" s="28">
        <v>2</v>
      </c>
      <c r="E33" s="29">
        <f>(F33+G33+H33+I33)</f>
        <v>0</v>
      </c>
      <c r="F33" s="29">
        <v>0</v>
      </c>
      <c r="G33" s="28">
        <v>0</v>
      </c>
      <c r="H33" s="28">
        <v>0</v>
      </c>
      <c r="I33" s="28">
        <v>0</v>
      </c>
      <c r="J33" s="29">
        <f>SUM(K33,L33,M33,N33,O33,P33,Q33)</f>
        <v>0</v>
      </c>
      <c r="K33" s="29">
        <v>0</v>
      </c>
      <c r="L33" s="28">
        <v>0</v>
      </c>
      <c r="M33" s="29">
        <v>0</v>
      </c>
      <c r="N33" s="29">
        <v>0</v>
      </c>
      <c r="O33" s="28">
        <v>0</v>
      </c>
      <c r="P33" s="30">
        <v>0</v>
      </c>
      <c r="Q33" s="28">
        <v>0</v>
      </c>
      <c r="R33" s="28">
        <v>0</v>
      </c>
      <c r="S33" s="28">
        <v>0</v>
      </c>
    </row>
    <row r="34" spans="1:19" s="31" customFormat="1" ht="15" customHeight="1" x14ac:dyDescent="0.25">
      <c r="A34" s="26" t="s">
        <v>60</v>
      </c>
      <c r="B34" s="26" t="s">
        <v>48</v>
      </c>
      <c r="C34" s="27" t="s">
        <v>61</v>
      </c>
      <c r="D34" s="28">
        <v>5</v>
      </c>
      <c r="E34" s="29">
        <f>(F34+G34+H34+I34)</f>
        <v>175</v>
      </c>
      <c r="F34" s="29">
        <v>144</v>
      </c>
      <c r="G34" s="28">
        <v>9</v>
      </c>
      <c r="H34" s="28">
        <v>12</v>
      </c>
      <c r="I34" s="28">
        <v>10</v>
      </c>
      <c r="J34" s="29">
        <f>SUM(K34,L34,M34,N34,O34,P34,Q34)</f>
        <v>119</v>
      </c>
      <c r="K34" s="29">
        <v>45</v>
      </c>
      <c r="L34" s="28">
        <v>6</v>
      </c>
      <c r="M34" s="29">
        <v>2</v>
      </c>
      <c r="N34" s="29">
        <v>14</v>
      </c>
      <c r="O34" s="28">
        <v>19</v>
      </c>
      <c r="P34" s="30">
        <v>21</v>
      </c>
      <c r="Q34" s="28">
        <v>12</v>
      </c>
      <c r="R34" s="28">
        <v>2</v>
      </c>
      <c r="S34" s="28">
        <v>1</v>
      </c>
    </row>
    <row r="35" spans="1:19" s="25" customFormat="1" ht="28.5" customHeight="1" x14ac:dyDescent="0.25">
      <c r="A35" s="21" t="s">
        <v>62</v>
      </c>
      <c r="B35" s="22"/>
      <c r="C35" s="21"/>
      <c r="D35" s="33">
        <f t="shared" ref="D35:S35" si="8">SUM(D36:D38)</f>
        <v>14</v>
      </c>
      <c r="E35" s="33">
        <f t="shared" si="8"/>
        <v>247</v>
      </c>
      <c r="F35" s="33">
        <f t="shared" si="8"/>
        <v>220</v>
      </c>
      <c r="G35" s="33">
        <f t="shared" si="8"/>
        <v>19</v>
      </c>
      <c r="H35" s="33">
        <f t="shared" si="8"/>
        <v>6</v>
      </c>
      <c r="I35" s="33">
        <f t="shared" si="8"/>
        <v>2</v>
      </c>
      <c r="J35" s="33">
        <f t="shared" si="8"/>
        <v>222</v>
      </c>
      <c r="K35" s="33">
        <f t="shared" si="8"/>
        <v>41</v>
      </c>
      <c r="L35" s="33">
        <f t="shared" si="8"/>
        <v>10</v>
      </c>
      <c r="M35" s="33">
        <f t="shared" si="8"/>
        <v>9</v>
      </c>
      <c r="N35" s="33">
        <f t="shared" si="8"/>
        <v>11</v>
      </c>
      <c r="O35" s="33">
        <f t="shared" si="8"/>
        <v>20</v>
      </c>
      <c r="P35" s="33">
        <f t="shared" si="8"/>
        <v>121</v>
      </c>
      <c r="Q35" s="33">
        <f t="shared" si="8"/>
        <v>10</v>
      </c>
      <c r="R35" s="33">
        <f t="shared" si="8"/>
        <v>4</v>
      </c>
      <c r="S35" s="33">
        <f t="shared" si="8"/>
        <v>2</v>
      </c>
    </row>
    <row r="36" spans="1:19" s="31" customFormat="1" ht="15" customHeight="1" x14ac:dyDescent="0.25">
      <c r="A36" s="26" t="s">
        <v>63</v>
      </c>
      <c r="B36" s="26" t="s">
        <v>48</v>
      </c>
      <c r="C36" s="27" t="s">
        <v>64</v>
      </c>
      <c r="D36" s="28">
        <v>5</v>
      </c>
      <c r="E36" s="29">
        <f>(F36+G36+H36+I36)</f>
        <v>137</v>
      </c>
      <c r="F36" s="29">
        <v>119</v>
      </c>
      <c r="G36" s="28">
        <v>14</v>
      </c>
      <c r="H36" s="28">
        <v>2</v>
      </c>
      <c r="I36" s="28">
        <v>2</v>
      </c>
      <c r="J36" s="29">
        <f>SUM(K36,L36,M36,N36,O36,P36,Q36)</f>
        <v>85</v>
      </c>
      <c r="K36" s="29">
        <v>20</v>
      </c>
      <c r="L36" s="28">
        <v>10</v>
      </c>
      <c r="M36" s="29">
        <v>3</v>
      </c>
      <c r="N36" s="29">
        <v>7</v>
      </c>
      <c r="O36" s="28">
        <v>8</v>
      </c>
      <c r="P36" s="30">
        <v>33</v>
      </c>
      <c r="Q36" s="28">
        <v>4</v>
      </c>
      <c r="R36" s="28">
        <v>2</v>
      </c>
      <c r="S36" s="28">
        <v>1</v>
      </c>
    </row>
    <row r="37" spans="1:19" s="31" customFormat="1" ht="15" customHeight="1" x14ac:dyDescent="0.25">
      <c r="A37" s="26" t="s">
        <v>65</v>
      </c>
      <c r="B37" s="26" t="s">
        <v>48</v>
      </c>
      <c r="C37" s="27" t="s">
        <v>66</v>
      </c>
      <c r="D37" s="28">
        <v>7</v>
      </c>
      <c r="E37" s="29">
        <f>(F37+G37+H37+I37)</f>
        <v>110</v>
      </c>
      <c r="F37" s="29">
        <v>101</v>
      </c>
      <c r="G37" s="28">
        <v>5</v>
      </c>
      <c r="H37" s="28">
        <v>4</v>
      </c>
      <c r="I37" s="28">
        <v>0</v>
      </c>
      <c r="J37" s="29">
        <f>SUM(K37,L37,M37,N37,O37,P37,Q37)</f>
        <v>131</v>
      </c>
      <c r="K37" s="29">
        <v>21</v>
      </c>
      <c r="L37" s="28">
        <v>0</v>
      </c>
      <c r="M37" s="29">
        <v>6</v>
      </c>
      <c r="N37" s="29">
        <v>4</v>
      </c>
      <c r="O37" s="28">
        <v>12</v>
      </c>
      <c r="P37" s="30">
        <v>82</v>
      </c>
      <c r="Q37" s="28">
        <v>6</v>
      </c>
      <c r="R37" s="28">
        <v>2</v>
      </c>
      <c r="S37" s="28">
        <v>1</v>
      </c>
    </row>
    <row r="38" spans="1:19" s="31" customFormat="1" ht="15" customHeight="1" x14ac:dyDescent="0.25">
      <c r="A38" s="26" t="s">
        <v>67</v>
      </c>
      <c r="B38" s="26" t="s">
        <v>38</v>
      </c>
      <c r="C38" s="27" t="s">
        <v>68</v>
      </c>
      <c r="D38" s="28">
        <v>2</v>
      </c>
      <c r="E38" s="29">
        <f>(F38+G38+H38+I38)</f>
        <v>0</v>
      </c>
      <c r="F38" s="29">
        <v>0</v>
      </c>
      <c r="G38" s="28">
        <v>0</v>
      </c>
      <c r="H38" s="28">
        <v>0</v>
      </c>
      <c r="I38" s="28">
        <v>0</v>
      </c>
      <c r="J38" s="29">
        <f>SUM(K38,L38,M38,N38,O38,P38,Q38)</f>
        <v>6</v>
      </c>
      <c r="K38" s="29">
        <v>0</v>
      </c>
      <c r="L38" s="28">
        <v>0</v>
      </c>
      <c r="M38" s="29">
        <v>0</v>
      </c>
      <c r="N38" s="29">
        <v>0</v>
      </c>
      <c r="O38" s="28">
        <v>0</v>
      </c>
      <c r="P38" s="30">
        <v>6</v>
      </c>
      <c r="Q38" s="28">
        <v>0</v>
      </c>
      <c r="R38" s="28">
        <v>0</v>
      </c>
      <c r="S38" s="28">
        <v>0</v>
      </c>
    </row>
    <row r="39" spans="1:19" s="25" customFormat="1" ht="28.5" customHeight="1" x14ac:dyDescent="0.25">
      <c r="A39" s="38" t="s">
        <v>69</v>
      </c>
      <c r="B39" s="22"/>
      <c r="C39" s="21"/>
      <c r="D39" s="33">
        <f t="shared" ref="D39:S39" si="9">SUM(D40:D40)</f>
        <v>6</v>
      </c>
      <c r="E39" s="33">
        <f t="shared" si="9"/>
        <v>92</v>
      </c>
      <c r="F39" s="33">
        <f t="shared" si="9"/>
        <v>81</v>
      </c>
      <c r="G39" s="33">
        <f t="shared" si="9"/>
        <v>5</v>
      </c>
      <c r="H39" s="33">
        <f t="shared" si="9"/>
        <v>4</v>
      </c>
      <c r="I39" s="33">
        <f t="shared" si="9"/>
        <v>2</v>
      </c>
      <c r="J39" s="33">
        <f t="shared" si="9"/>
        <v>98</v>
      </c>
      <c r="K39" s="33">
        <f t="shared" si="9"/>
        <v>11</v>
      </c>
      <c r="L39" s="33">
        <f t="shared" si="9"/>
        <v>4</v>
      </c>
      <c r="M39" s="33">
        <f t="shared" si="9"/>
        <v>4</v>
      </c>
      <c r="N39" s="33">
        <f t="shared" si="9"/>
        <v>10</v>
      </c>
      <c r="O39" s="33">
        <f t="shared" si="9"/>
        <v>12</v>
      </c>
      <c r="P39" s="33">
        <f t="shared" si="9"/>
        <v>49</v>
      </c>
      <c r="Q39" s="33">
        <f t="shared" si="9"/>
        <v>8</v>
      </c>
      <c r="R39" s="33">
        <f t="shared" si="9"/>
        <v>1</v>
      </c>
      <c r="S39" s="33">
        <f t="shared" si="9"/>
        <v>1</v>
      </c>
    </row>
    <row r="40" spans="1:19" s="31" customFormat="1" ht="15" customHeight="1" x14ac:dyDescent="0.25">
      <c r="A40" s="32" t="s">
        <v>70</v>
      </c>
      <c r="B40" s="39" t="s">
        <v>48</v>
      </c>
      <c r="C40" s="27" t="s">
        <v>71</v>
      </c>
      <c r="D40" s="28">
        <v>6</v>
      </c>
      <c r="E40" s="29">
        <f>(F40+G40+H40+I40)</f>
        <v>92</v>
      </c>
      <c r="F40" s="29">
        <v>81</v>
      </c>
      <c r="G40" s="28">
        <v>5</v>
      </c>
      <c r="H40" s="28">
        <v>4</v>
      </c>
      <c r="I40" s="28">
        <v>2</v>
      </c>
      <c r="J40" s="29">
        <f>SUM(K40,L40,M40,N40,O40,P40,Q40)</f>
        <v>98</v>
      </c>
      <c r="K40" s="29">
        <v>11</v>
      </c>
      <c r="L40" s="40">
        <v>4</v>
      </c>
      <c r="M40" s="29">
        <v>4</v>
      </c>
      <c r="N40" s="29">
        <v>10</v>
      </c>
      <c r="O40" s="40">
        <v>12</v>
      </c>
      <c r="P40" s="30">
        <v>49</v>
      </c>
      <c r="Q40" s="28">
        <v>8</v>
      </c>
      <c r="R40" s="28">
        <v>1</v>
      </c>
      <c r="S40" s="28">
        <v>1</v>
      </c>
    </row>
    <row r="41" spans="1:19" s="17" customFormat="1" ht="28.5" customHeight="1" x14ac:dyDescent="0.25">
      <c r="A41" s="38" t="s">
        <v>72</v>
      </c>
      <c r="B41" s="41"/>
      <c r="C41" s="21"/>
      <c r="D41" s="33">
        <f t="shared" ref="D41:S41" si="10">SUM(D42:D44)</f>
        <v>8</v>
      </c>
      <c r="E41" s="33">
        <f t="shared" si="10"/>
        <v>137</v>
      </c>
      <c r="F41" s="33">
        <f t="shared" si="10"/>
        <v>121</v>
      </c>
      <c r="G41" s="33">
        <f t="shared" si="10"/>
        <v>5</v>
      </c>
      <c r="H41" s="33">
        <f t="shared" si="10"/>
        <v>9</v>
      </c>
      <c r="I41" s="33">
        <f t="shared" si="10"/>
        <v>2</v>
      </c>
      <c r="J41" s="33">
        <f t="shared" si="10"/>
        <v>106</v>
      </c>
      <c r="K41" s="33">
        <f t="shared" si="10"/>
        <v>20</v>
      </c>
      <c r="L41" s="33">
        <f t="shared" si="10"/>
        <v>7</v>
      </c>
      <c r="M41" s="33">
        <f t="shared" si="10"/>
        <v>9</v>
      </c>
      <c r="N41" s="33">
        <f t="shared" si="10"/>
        <v>12</v>
      </c>
      <c r="O41" s="33">
        <f t="shared" si="10"/>
        <v>12</v>
      </c>
      <c r="P41" s="33">
        <f t="shared" si="10"/>
        <v>39</v>
      </c>
      <c r="Q41" s="33">
        <f t="shared" si="10"/>
        <v>7</v>
      </c>
      <c r="R41" s="33">
        <f t="shared" si="10"/>
        <v>3</v>
      </c>
      <c r="S41" s="33">
        <f t="shared" si="10"/>
        <v>3</v>
      </c>
    </row>
    <row r="42" spans="1:19" s="36" customFormat="1" x14ac:dyDescent="0.25">
      <c r="A42" s="32" t="s">
        <v>73</v>
      </c>
      <c r="B42" s="42" t="s">
        <v>48</v>
      </c>
      <c r="C42" s="27" t="s">
        <v>74</v>
      </c>
      <c r="D42" s="28">
        <v>3</v>
      </c>
      <c r="E42" s="29">
        <f>(F42+G42+H42+I42)</f>
        <v>67</v>
      </c>
      <c r="F42" s="29">
        <v>58</v>
      </c>
      <c r="G42" s="28">
        <v>4</v>
      </c>
      <c r="H42" s="28">
        <v>5</v>
      </c>
      <c r="I42" s="28">
        <v>0</v>
      </c>
      <c r="J42" s="29">
        <f>SUM(K42,L42,M42,N42,O42,P42,Q42)</f>
        <v>47</v>
      </c>
      <c r="K42" s="29">
        <v>9</v>
      </c>
      <c r="L42" s="28">
        <v>4</v>
      </c>
      <c r="M42" s="35">
        <v>3</v>
      </c>
      <c r="N42" s="29">
        <v>6</v>
      </c>
      <c r="O42" s="28">
        <v>6</v>
      </c>
      <c r="P42" s="30">
        <v>17</v>
      </c>
      <c r="Q42" s="28">
        <v>2</v>
      </c>
      <c r="R42" s="28">
        <v>1</v>
      </c>
      <c r="S42" s="28">
        <v>1</v>
      </c>
    </row>
    <row r="43" spans="1:19" s="36" customFormat="1" x14ac:dyDescent="0.25">
      <c r="A43" s="32" t="s">
        <v>75</v>
      </c>
      <c r="B43" s="42" t="s">
        <v>76</v>
      </c>
      <c r="C43" s="27" t="s">
        <v>77</v>
      </c>
      <c r="D43" s="28">
        <v>2</v>
      </c>
      <c r="E43" s="29">
        <f>(F43+G43+H43+I43)</f>
        <v>29</v>
      </c>
      <c r="F43" s="29">
        <v>26</v>
      </c>
      <c r="G43" s="28">
        <v>0</v>
      </c>
      <c r="H43" s="28">
        <v>2</v>
      </c>
      <c r="I43" s="28">
        <v>1</v>
      </c>
      <c r="J43" s="29">
        <f>SUM(K43,L43,M43,N43,O43,P43,Q43)</f>
        <v>19</v>
      </c>
      <c r="K43" s="29">
        <v>7</v>
      </c>
      <c r="L43" s="28">
        <v>0</v>
      </c>
      <c r="M43" s="35">
        <v>2</v>
      </c>
      <c r="N43" s="29">
        <v>2</v>
      </c>
      <c r="O43" s="28">
        <v>2</v>
      </c>
      <c r="P43" s="30">
        <v>5</v>
      </c>
      <c r="Q43" s="28">
        <v>1</v>
      </c>
      <c r="R43" s="28">
        <v>1</v>
      </c>
      <c r="S43" s="28">
        <v>1</v>
      </c>
    </row>
    <row r="44" spans="1:19" s="36" customFormat="1" x14ac:dyDescent="0.25">
      <c r="A44" s="42" t="s">
        <v>78</v>
      </c>
      <c r="B44" s="42" t="s">
        <v>48</v>
      </c>
      <c r="C44" s="27" t="s">
        <v>79</v>
      </c>
      <c r="D44" s="28">
        <v>3</v>
      </c>
      <c r="E44" s="29">
        <f>(F44+G44+H44+I44)</f>
        <v>41</v>
      </c>
      <c r="F44" s="29">
        <v>37</v>
      </c>
      <c r="G44" s="28">
        <v>1</v>
      </c>
      <c r="H44" s="28">
        <v>2</v>
      </c>
      <c r="I44" s="28">
        <v>1</v>
      </c>
      <c r="J44" s="29">
        <f>SUM(K44,L44,M44,N44,O44,P44,Q44)</f>
        <v>40</v>
      </c>
      <c r="K44" s="29">
        <v>4</v>
      </c>
      <c r="L44" s="28">
        <v>3</v>
      </c>
      <c r="M44" s="35">
        <v>4</v>
      </c>
      <c r="N44" s="29">
        <v>4</v>
      </c>
      <c r="O44" s="28">
        <v>4</v>
      </c>
      <c r="P44" s="30">
        <v>17</v>
      </c>
      <c r="Q44" s="28">
        <v>4</v>
      </c>
      <c r="R44" s="28">
        <v>1</v>
      </c>
      <c r="S44" s="28">
        <v>1</v>
      </c>
    </row>
    <row r="45" spans="1:19" s="17" customFormat="1" ht="28.5" customHeight="1" x14ac:dyDescent="0.25">
      <c r="A45" s="43" t="s">
        <v>80</v>
      </c>
      <c r="B45" s="44"/>
      <c r="C45" s="21"/>
      <c r="D45" s="45">
        <f t="shared" ref="D45:S45" si="11">SUM(D46:D52)</f>
        <v>7</v>
      </c>
      <c r="E45" s="45">
        <f t="shared" si="11"/>
        <v>130</v>
      </c>
      <c r="F45" s="45">
        <f t="shared" si="11"/>
        <v>113</v>
      </c>
      <c r="G45" s="45">
        <f t="shared" si="11"/>
        <v>9</v>
      </c>
      <c r="H45" s="45">
        <f t="shared" si="11"/>
        <v>6</v>
      </c>
      <c r="I45" s="45">
        <f t="shared" si="11"/>
        <v>2</v>
      </c>
      <c r="J45" s="45">
        <f t="shared" si="11"/>
        <v>109</v>
      </c>
      <c r="K45" s="45">
        <f t="shared" si="11"/>
        <v>24</v>
      </c>
      <c r="L45" s="45">
        <f t="shared" si="11"/>
        <v>8</v>
      </c>
      <c r="M45" s="45">
        <f t="shared" si="11"/>
        <v>8</v>
      </c>
      <c r="N45" s="45">
        <f t="shared" si="11"/>
        <v>12</v>
      </c>
      <c r="O45" s="45">
        <f t="shared" si="11"/>
        <v>21</v>
      </c>
      <c r="P45" s="45">
        <f t="shared" si="11"/>
        <v>31</v>
      </c>
      <c r="Q45" s="45">
        <f t="shared" si="11"/>
        <v>5</v>
      </c>
      <c r="R45" s="45">
        <f t="shared" si="11"/>
        <v>5</v>
      </c>
      <c r="S45" s="45">
        <f t="shared" si="11"/>
        <v>2</v>
      </c>
    </row>
    <row r="46" spans="1:19" s="36" customFormat="1" x14ac:dyDescent="0.25">
      <c r="A46" s="32" t="s">
        <v>81</v>
      </c>
      <c r="B46" s="42" t="s">
        <v>48</v>
      </c>
      <c r="C46" s="27" t="s">
        <v>82</v>
      </c>
      <c r="D46" s="28">
        <v>4</v>
      </c>
      <c r="E46" s="29">
        <f t="shared" ref="E46:E52" si="12">(F46+G46+H46+I46)</f>
        <v>90</v>
      </c>
      <c r="F46" s="29">
        <v>81</v>
      </c>
      <c r="G46" s="28">
        <v>5</v>
      </c>
      <c r="H46" s="28">
        <v>4</v>
      </c>
      <c r="I46" s="28">
        <v>0</v>
      </c>
      <c r="J46" s="29">
        <f t="shared" ref="J46:J52" si="13">SUM(K46,L46,M46,N46,O46,P46,Q46)</f>
        <v>71</v>
      </c>
      <c r="K46" s="29">
        <v>8</v>
      </c>
      <c r="L46" s="28">
        <v>4</v>
      </c>
      <c r="M46" s="35">
        <v>3</v>
      </c>
      <c r="N46" s="29">
        <v>11</v>
      </c>
      <c r="O46" s="28">
        <v>15</v>
      </c>
      <c r="P46" s="30">
        <v>27</v>
      </c>
      <c r="Q46" s="28">
        <v>3</v>
      </c>
      <c r="R46" s="28">
        <v>1</v>
      </c>
      <c r="S46" s="28">
        <v>1</v>
      </c>
    </row>
    <row r="47" spans="1:19" s="36" customFormat="1" x14ac:dyDescent="0.25">
      <c r="A47" s="32" t="s">
        <v>83</v>
      </c>
      <c r="B47" s="32" t="s">
        <v>76</v>
      </c>
      <c r="C47" s="27" t="s">
        <v>84</v>
      </c>
      <c r="D47" s="28">
        <v>1</v>
      </c>
      <c r="E47" s="29">
        <f t="shared" si="12"/>
        <v>20</v>
      </c>
      <c r="F47" s="29">
        <v>17</v>
      </c>
      <c r="G47" s="28">
        <v>2</v>
      </c>
      <c r="H47" s="28">
        <v>0</v>
      </c>
      <c r="I47" s="28">
        <v>1</v>
      </c>
      <c r="J47" s="29">
        <f t="shared" si="13"/>
        <v>10</v>
      </c>
      <c r="K47" s="29">
        <v>3</v>
      </c>
      <c r="L47" s="28">
        <v>2</v>
      </c>
      <c r="M47" s="35">
        <v>2</v>
      </c>
      <c r="N47" s="29">
        <v>1</v>
      </c>
      <c r="O47" s="28">
        <v>2</v>
      </c>
      <c r="P47" s="30">
        <v>0</v>
      </c>
      <c r="Q47" s="28">
        <v>0</v>
      </c>
      <c r="R47" s="28">
        <v>1</v>
      </c>
      <c r="S47" s="28">
        <v>0</v>
      </c>
    </row>
    <row r="48" spans="1:19" s="36" customFormat="1" x14ac:dyDescent="0.25">
      <c r="A48" s="32" t="s">
        <v>85</v>
      </c>
      <c r="B48" s="42" t="s">
        <v>86</v>
      </c>
      <c r="C48" s="27" t="s">
        <v>87</v>
      </c>
      <c r="D48" s="28">
        <v>0</v>
      </c>
      <c r="E48" s="29">
        <f t="shared" si="12"/>
        <v>0</v>
      </c>
      <c r="F48" s="29">
        <v>0</v>
      </c>
      <c r="G48" s="28">
        <v>0</v>
      </c>
      <c r="H48" s="28">
        <v>0</v>
      </c>
      <c r="I48" s="28">
        <v>0</v>
      </c>
      <c r="J48" s="29">
        <f t="shared" si="13"/>
        <v>3</v>
      </c>
      <c r="K48" s="29">
        <v>3</v>
      </c>
      <c r="L48" s="28">
        <v>0</v>
      </c>
      <c r="M48" s="35">
        <v>0</v>
      </c>
      <c r="N48" s="29">
        <v>0</v>
      </c>
      <c r="O48" s="28">
        <v>0</v>
      </c>
      <c r="P48" s="30">
        <v>0</v>
      </c>
      <c r="Q48" s="28">
        <v>0</v>
      </c>
      <c r="R48" s="28">
        <v>1</v>
      </c>
      <c r="S48" s="28">
        <v>0</v>
      </c>
    </row>
    <row r="49" spans="1:19" s="36" customFormat="1" x14ac:dyDescent="0.25">
      <c r="A49" s="32" t="s">
        <v>88</v>
      </c>
      <c r="B49" s="42" t="s">
        <v>86</v>
      </c>
      <c r="C49" s="27" t="s">
        <v>89</v>
      </c>
      <c r="D49" s="28">
        <v>0</v>
      </c>
      <c r="E49" s="29">
        <f t="shared" si="12"/>
        <v>0</v>
      </c>
      <c r="F49" s="29">
        <v>0</v>
      </c>
      <c r="G49" s="28">
        <v>0</v>
      </c>
      <c r="H49" s="28">
        <v>0</v>
      </c>
      <c r="I49" s="28">
        <v>0</v>
      </c>
      <c r="J49" s="29">
        <f t="shared" si="13"/>
        <v>1</v>
      </c>
      <c r="K49" s="29">
        <v>0</v>
      </c>
      <c r="L49" s="28">
        <v>0</v>
      </c>
      <c r="M49" s="35">
        <v>0</v>
      </c>
      <c r="N49" s="29">
        <v>0</v>
      </c>
      <c r="O49" s="28">
        <v>0</v>
      </c>
      <c r="P49" s="30">
        <v>1</v>
      </c>
      <c r="Q49" s="28">
        <v>0</v>
      </c>
      <c r="R49" s="28">
        <v>0</v>
      </c>
      <c r="S49" s="28">
        <v>0</v>
      </c>
    </row>
    <row r="50" spans="1:19" s="36" customFormat="1" x14ac:dyDescent="0.25">
      <c r="A50" s="32" t="s">
        <v>90</v>
      </c>
      <c r="B50" s="42" t="s">
        <v>76</v>
      </c>
      <c r="C50" s="27" t="s">
        <v>91</v>
      </c>
      <c r="D50" s="46">
        <v>1</v>
      </c>
      <c r="E50" s="29">
        <f t="shared" si="12"/>
        <v>10</v>
      </c>
      <c r="F50" s="29">
        <v>8</v>
      </c>
      <c r="G50" s="28">
        <v>1</v>
      </c>
      <c r="H50" s="28">
        <v>1</v>
      </c>
      <c r="I50" s="28">
        <v>0</v>
      </c>
      <c r="J50" s="29">
        <f t="shared" si="13"/>
        <v>6</v>
      </c>
      <c r="K50" s="29">
        <v>3</v>
      </c>
      <c r="L50" s="28">
        <v>0</v>
      </c>
      <c r="M50" s="35">
        <v>1</v>
      </c>
      <c r="N50" s="29">
        <v>0</v>
      </c>
      <c r="O50" s="28">
        <v>0</v>
      </c>
      <c r="P50" s="30">
        <v>1</v>
      </c>
      <c r="Q50" s="28">
        <v>1</v>
      </c>
      <c r="R50" s="46">
        <v>1</v>
      </c>
      <c r="S50" s="28">
        <v>0</v>
      </c>
    </row>
    <row r="51" spans="1:19" s="36" customFormat="1" x14ac:dyDescent="0.25">
      <c r="A51" s="32" t="s">
        <v>92</v>
      </c>
      <c r="B51" s="42" t="s">
        <v>86</v>
      </c>
      <c r="C51" s="27" t="s">
        <v>93</v>
      </c>
      <c r="D51" s="46">
        <v>0</v>
      </c>
      <c r="E51" s="29">
        <f t="shared" si="12"/>
        <v>0</v>
      </c>
      <c r="F51" s="29">
        <v>0</v>
      </c>
      <c r="G51" s="46">
        <v>0</v>
      </c>
      <c r="H51" s="46">
        <v>0</v>
      </c>
      <c r="I51" s="46">
        <v>0</v>
      </c>
      <c r="J51" s="29">
        <f t="shared" si="13"/>
        <v>3</v>
      </c>
      <c r="K51" s="29">
        <v>3</v>
      </c>
      <c r="L51" s="28">
        <v>0</v>
      </c>
      <c r="M51" s="35">
        <v>0</v>
      </c>
      <c r="N51" s="29">
        <v>0</v>
      </c>
      <c r="O51" s="28">
        <v>0</v>
      </c>
      <c r="P51" s="30">
        <v>0</v>
      </c>
      <c r="Q51" s="28">
        <v>0</v>
      </c>
      <c r="R51" s="46">
        <v>0</v>
      </c>
      <c r="S51" s="28">
        <v>0</v>
      </c>
    </row>
    <row r="52" spans="1:19" s="31" customFormat="1" ht="15" customHeight="1" x14ac:dyDescent="0.25">
      <c r="A52" s="32" t="s">
        <v>94</v>
      </c>
      <c r="B52" s="42" t="s">
        <v>76</v>
      </c>
      <c r="C52" s="27" t="s">
        <v>95</v>
      </c>
      <c r="D52" s="28">
        <v>1</v>
      </c>
      <c r="E52" s="29">
        <f t="shared" si="12"/>
        <v>10</v>
      </c>
      <c r="F52" s="29">
        <v>7</v>
      </c>
      <c r="G52" s="28">
        <v>1</v>
      </c>
      <c r="H52" s="28">
        <v>1</v>
      </c>
      <c r="I52" s="28">
        <v>1</v>
      </c>
      <c r="J52" s="29">
        <f t="shared" si="13"/>
        <v>15</v>
      </c>
      <c r="K52" s="29">
        <v>4</v>
      </c>
      <c r="L52" s="28">
        <v>2</v>
      </c>
      <c r="M52" s="35">
        <v>2</v>
      </c>
      <c r="N52" s="29">
        <v>0</v>
      </c>
      <c r="O52" s="28">
        <v>4</v>
      </c>
      <c r="P52" s="30">
        <v>2</v>
      </c>
      <c r="Q52" s="28">
        <v>1</v>
      </c>
      <c r="R52" s="28">
        <v>1</v>
      </c>
      <c r="S52" s="28">
        <v>1</v>
      </c>
    </row>
    <row r="53" spans="1:19" s="25" customFormat="1" ht="28.5" customHeight="1" x14ac:dyDescent="0.25">
      <c r="A53" s="21" t="s">
        <v>96</v>
      </c>
      <c r="B53" s="44"/>
      <c r="C53" s="21"/>
      <c r="D53" s="45">
        <f t="shared" ref="D53:S53" si="14">SUM(D54:D56)</f>
        <v>3</v>
      </c>
      <c r="E53" s="45">
        <f t="shared" si="14"/>
        <v>48</v>
      </c>
      <c r="F53" s="45">
        <f t="shared" si="14"/>
        <v>41</v>
      </c>
      <c r="G53" s="45">
        <f t="shared" si="14"/>
        <v>7</v>
      </c>
      <c r="H53" s="45">
        <f t="shared" si="14"/>
        <v>0</v>
      </c>
      <c r="I53" s="45">
        <f t="shared" si="14"/>
        <v>0</v>
      </c>
      <c r="J53" s="45">
        <f t="shared" si="14"/>
        <v>62</v>
      </c>
      <c r="K53" s="45">
        <f t="shared" si="14"/>
        <v>13</v>
      </c>
      <c r="L53" s="45">
        <f t="shared" si="14"/>
        <v>3</v>
      </c>
      <c r="M53" s="45">
        <f t="shared" si="14"/>
        <v>3</v>
      </c>
      <c r="N53" s="45">
        <f t="shared" si="14"/>
        <v>3</v>
      </c>
      <c r="O53" s="45">
        <f t="shared" si="14"/>
        <v>5</v>
      </c>
      <c r="P53" s="45">
        <f t="shared" si="14"/>
        <v>27</v>
      </c>
      <c r="Q53" s="45">
        <f t="shared" si="14"/>
        <v>8</v>
      </c>
      <c r="R53" s="45">
        <f t="shared" si="14"/>
        <v>1</v>
      </c>
      <c r="S53" s="45">
        <f t="shared" si="14"/>
        <v>0</v>
      </c>
    </row>
    <row r="54" spans="1:19" s="31" customFormat="1" ht="15" customHeight="1" x14ac:dyDescent="0.25">
      <c r="A54" s="26" t="s">
        <v>97</v>
      </c>
      <c r="B54" s="42" t="s">
        <v>76</v>
      </c>
      <c r="C54" s="27" t="s">
        <v>98</v>
      </c>
      <c r="D54" s="28">
        <v>2</v>
      </c>
      <c r="E54" s="29">
        <f>(F54+G54+H54+I54)</f>
        <v>38</v>
      </c>
      <c r="F54" s="29">
        <v>32</v>
      </c>
      <c r="G54" s="28">
        <v>6</v>
      </c>
      <c r="H54" s="28">
        <v>0</v>
      </c>
      <c r="I54" s="28">
        <v>0</v>
      </c>
      <c r="J54" s="29">
        <f>SUM(K54,L54,M54,N54,O54,P54,Q54)</f>
        <v>41</v>
      </c>
      <c r="K54" s="29">
        <v>8</v>
      </c>
      <c r="L54" s="28">
        <v>3</v>
      </c>
      <c r="M54" s="29">
        <v>3</v>
      </c>
      <c r="N54" s="29">
        <v>3</v>
      </c>
      <c r="O54" s="28">
        <v>4</v>
      </c>
      <c r="P54" s="30">
        <v>17</v>
      </c>
      <c r="Q54" s="28">
        <v>3</v>
      </c>
      <c r="R54" s="28">
        <v>1</v>
      </c>
      <c r="S54" s="28">
        <v>0</v>
      </c>
    </row>
    <row r="55" spans="1:19" s="31" customFormat="1" ht="15" customHeight="1" x14ac:dyDescent="0.25">
      <c r="A55" s="32" t="s">
        <v>99</v>
      </c>
      <c r="B55" s="42" t="s">
        <v>86</v>
      </c>
      <c r="C55" s="27" t="s">
        <v>100</v>
      </c>
      <c r="D55" s="28">
        <v>0</v>
      </c>
      <c r="E55" s="29">
        <f>(F55+G55+H55+I55)</f>
        <v>0</v>
      </c>
      <c r="F55" s="29">
        <v>0</v>
      </c>
      <c r="G55" s="28">
        <v>0</v>
      </c>
      <c r="H55" s="28">
        <v>0</v>
      </c>
      <c r="I55" s="28">
        <v>0</v>
      </c>
      <c r="J55" s="29">
        <f>SUM(K55,L55,M55,N55,O55,P55,Q55)</f>
        <v>7</v>
      </c>
      <c r="K55" s="29">
        <v>3</v>
      </c>
      <c r="L55" s="28">
        <v>0</v>
      </c>
      <c r="M55" s="29">
        <v>0</v>
      </c>
      <c r="N55" s="29">
        <v>0</v>
      </c>
      <c r="O55" s="28">
        <v>0</v>
      </c>
      <c r="P55" s="30">
        <v>3</v>
      </c>
      <c r="Q55" s="28">
        <v>1</v>
      </c>
      <c r="R55" s="28">
        <v>0</v>
      </c>
      <c r="S55" s="28">
        <v>0</v>
      </c>
    </row>
    <row r="56" spans="1:19" s="31" customFormat="1" ht="15" customHeight="1" x14ac:dyDescent="0.25">
      <c r="A56" s="32" t="s">
        <v>101</v>
      </c>
      <c r="B56" s="42" t="s">
        <v>76</v>
      </c>
      <c r="C56" s="27" t="s">
        <v>102</v>
      </c>
      <c r="D56" s="28">
        <v>1</v>
      </c>
      <c r="E56" s="29">
        <f>(F56+G56+H56+I56)</f>
        <v>10</v>
      </c>
      <c r="F56" s="29">
        <v>9</v>
      </c>
      <c r="G56" s="28">
        <v>1</v>
      </c>
      <c r="H56" s="28">
        <v>0</v>
      </c>
      <c r="I56" s="28">
        <v>0</v>
      </c>
      <c r="J56" s="29">
        <f>SUM(K56,L56,M56,N56,O56,P56,Q56)</f>
        <v>14</v>
      </c>
      <c r="K56" s="29">
        <v>2</v>
      </c>
      <c r="L56" s="28">
        <v>0</v>
      </c>
      <c r="M56" s="29">
        <v>0</v>
      </c>
      <c r="N56" s="29">
        <v>0</v>
      </c>
      <c r="O56" s="28">
        <v>1</v>
      </c>
      <c r="P56" s="30">
        <v>7</v>
      </c>
      <c r="Q56" s="28">
        <v>4</v>
      </c>
      <c r="R56" s="28">
        <v>0</v>
      </c>
      <c r="S56" s="28">
        <v>0</v>
      </c>
    </row>
    <row r="57" spans="1:19" s="25" customFormat="1" ht="28.5" customHeight="1" x14ac:dyDescent="0.25">
      <c r="A57" s="21" t="s">
        <v>103</v>
      </c>
      <c r="B57" s="44"/>
      <c r="C57" s="21"/>
      <c r="D57" s="33">
        <f t="shared" ref="D57:S57" si="15">SUM(D58:D66)</f>
        <v>17</v>
      </c>
      <c r="E57" s="33">
        <f t="shared" si="15"/>
        <v>251</v>
      </c>
      <c r="F57" s="33">
        <f t="shared" si="15"/>
        <v>209</v>
      </c>
      <c r="G57" s="33">
        <f t="shared" si="15"/>
        <v>22</v>
      </c>
      <c r="H57" s="33">
        <f t="shared" si="15"/>
        <v>11</v>
      </c>
      <c r="I57" s="33">
        <f t="shared" si="15"/>
        <v>9</v>
      </c>
      <c r="J57" s="33">
        <f t="shared" si="15"/>
        <v>186</v>
      </c>
      <c r="K57" s="33">
        <f t="shared" si="15"/>
        <v>31</v>
      </c>
      <c r="L57" s="33">
        <f t="shared" si="15"/>
        <v>12</v>
      </c>
      <c r="M57" s="33">
        <f t="shared" si="15"/>
        <v>7</v>
      </c>
      <c r="N57" s="33">
        <f t="shared" si="15"/>
        <v>15</v>
      </c>
      <c r="O57" s="33">
        <f t="shared" si="15"/>
        <v>20</v>
      </c>
      <c r="P57" s="33">
        <f t="shared" si="15"/>
        <v>91</v>
      </c>
      <c r="Q57" s="33">
        <f t="shared" si="15"/>
        <v>10</v>
      </c>
      <c r="R57" s="33">
        <f t="shared" si="15"/>
        <v>7</v>
      </c>
      <c r="S57" s="33">
        <f t="shared" si="15"/>
        <v>2</v>
      </c>
    </row>
    <row r="58" spans="1:19" s="31" customFormat="1" ht="15" customHeight="1" x14ac:dyDescent="0.25">
      <c r="A58" s="47" t="s">
        <v>104</v>
      </c>
      <c r="B58" s="47" t="s">
        <v>48</v>
      </c>
      <c r="C58" s="27" t="s">
        <v>105</v>
      </c>
      <c r="D58" s="28">
        <v>5</v>
      </c>
      <c r="E58" s="29">
        <f t="shared" ref="E58:E66" si="16">(F58+G58+H58+I58)</f>
        <v>91</v>
      </c>
      <c r="F58" s="29">
        <v>78</v>
      </c>
      <c r="G58" s="28">
        <v>5</v>
      </c>
      <c r="H58" s="28">
        <v>4</v>
      </c>
      <c r="I58" s="28">
        <v>4</v>
      </c>
      <c r="J58" s="29">
        <f t="shared" ref="J58:J66" si="17">SUM(K58,L58,M58,N58,O58,P58,Q58)</f>
        <v>28</v>
      </c>
      <c r="K58" s="29">
        <v>5</v>
      </c>
      <c r="L58" s="34">
        <v>2</v>
      </c>
      <c r="M58" s="29">
        <v>0</v>
      </c>
      <c r="N58" s="29">
        <v>5</v>
      </c>
      <c r="O58" s="34">
        <v>6</v>
      </c>
      <c r="P58" s="30">
        <v>9</v>
      </c>
      <c r="Q58" s="34">
        <v>1</v>
      </c>
      <c r="R58" s="28">
        <v>1</v>
      </c>
      <c r="S58" s="34">
        <v>1</v>
      </c>
    </row>
    <row r="59" spans="1:19" s="31" customFormat="1" ht="15" customHeight="1" x14ac:dyDescent="0.25">
      <c r="A59" s="32" t="s">
        <v>106</v>
      </c>
      <c r="B59" s="32" t="s">
        <v>76</v>
      </c>
      <c r="C59" s="27" t="s">
        <v>107</v>
      </c>
      <c r="D59" s="28">
        <v>1</v>
      </c>
      <c r="E59" s="29">
        <f t="shared" si="16"/>
        <v>19</v>
      </c>
      <c r="F59" s="29">
        <v>12</v>
      </c>
      <c r="G59" s="28">
        <v>3</v>
      </c>
      <c r="H59" s="28">
        <v>2</v>
      </c>
      <c r="I59" s="28">
        <v>2</v>
      </c>
      <c r="J59" s="29">
        <f t="shared" si="17"/>
        <v>18</v>
      </c>
      <c r="K59" s="29">
        <v>6</v>
      </c>
      <c r="L59" s="34">
        <v>3</v>
      </c>
      <c r="M59" s="29">
        <v>3</v>
      </c>
      <c r="N59" s="29">
        <v>0</v>
      </c>
      <c r="O59" s="34">
        <v>0</v>
      </c>
      <c r="P59" s="30">
        <v>6</v>
      </c>
      <c r="Q59" s="34">
        <v>0</v>
      </c>
      <c r="R59" s="28">
        <v>1</v>
      </c>
      <c r="S59" s="34">
        <v>0</v>
      </c>
    </row>
    <row r="60" spans="1:19" s="31" customFormat="1" ht="15" customHeight="1" x14ac:dyDescent="0.25">
      <c r="A60" s="32" t="s">
        <v>108</v>
      </c>
      <c r="B60" s="32" t="s">
        <v>76</v>
      </c>
      <c r="C60" s="27" t="s">
        <v>109</v>
      </c>
      <c r="D60" s="28">
        <v>1</v>
      </c>
      <c r="E60" s="29">
        <f t="shared" si="16"/>
        <v>20</v>
      </c>
      <c r="F60" s="29">
        <v>13</v>
      </c>
      <c r="G60" s="28">
        <v>4</v>
      </c>
      <c r="H60" s="28">
        <v>1</v>
      </c>
      <c r="I60" s="28">
        <v>2</v>
      </c>
      <c r="J60" s="29">
        <f t="shared" si="17"/>
        <v>10</v>
      </c>
      <c r="K60" s="29">
        <v>3</v>
      </c>
      <c r="L60" s="34">
        <v>0</v>
      </c>
      <c r="M60" s="29">
        <v>0</v>
      </c>
      <c r="N60" s="29">
        <v>0</v>
      </c>
      <c r="O60" s="34">
        <v>0</v>
      </c>
      <c r="P60" s="30">
        <v>4</v>
      </c>
      <c r="Q60" s="34">
        <v>3</v>
      </c>
      <c r="R60" s="28">
        <v>1</v>
      </c>
      <c r="S60" s="34">
        <v>0</v>
      </c>
    </row>
    <row r="61" spans="1:19" s="31" customFormat="1" ht="15" customHeight="1" x14ac:dyDescent="0.25">
      <c r="A61" s="26" t="s">
        <v>110</v>
      </c>
      <c r="B61" s="32" t="s">
        <v>76</v>
      </c>
      <c r="C61" s="27" t="s">
        <v>111</v>
      </c>
      <c r="D61" s="28">
        <v>1</v>
      </c>
      <c r="E61" s="29">
        <f t="shared" si="16"/>
        <v>11</v>
      </c>
      <c r="F61" s="29">
        <v>8</v>
      </c>
      <c r="G61" s="28">
        <v>1</v>
      </c>
      <c r="H61" s="28">
        <v>1</v>
      </c>
      <c r="I61" s="28">
        <v>1</v>
      </c>
      <c r="J61" s="29">
        <f t="shared" si="17"/>
        <v>11</v>
      </c>
      <c r="K61" s="29">
        <v>2</v>
      </c>
      <c r="L61" s="34">
        <v>1</v>
      </c>
      <c r="M61" s="29">
        <v>1</v>
      </c>
      <c r="N61" s="29">
        <v>0</v>
      </c>
      <c r="O61" s="34">
        <v>2</v>
      </c>
      <c r="P61" s="30">
        <v>3</v>
      </c>
      <c r="Q61" s="34">
        <v>2</v>
      </c>
      <c r="R61" s="28">
        <v>1</v>
      </c>
      <c r="S61" s="34">
        <v>0</v>
      </c>
    </row>
    <row r="62" spans="1:19" s="31" customFormat="1" ht="15" customHeight="1" x14ac:dyDescent="0.25">
      <c r="A62" s="32" t="s">
        <v>112</v>
      </c>
      <c r="B62" s="32" t="s">
        <v>76</v>
      </c>
      <c r="C62" s="27" t="s">
        <v>113</v>
      </c>
      <c r="D62" s="28">
        <v>1</v>
      </c>
      <c r="E62" s="29">
        <f t="shared" si="16"/>
        <v>10</v>
      </c>
      <c r="F62" s="29">
        <v>8</v>
      </c>
      <c r="G62" s="28">
        <v>2</v>
      </c>
      <c r="H62" s="28">
        <v>0</v>
      </c>
      <c r="I62" s="28">
        <v>0</v>
      </c>
      <c r="J62" s="29">
        <f t="shared" si="17"/>
        <v>10</v>
      </c>
      <c r="K62" s="29">
        <v>2</v>
      </c>
      <c r="L62" s="34">
        <v>1</v>
      </c>
      <c r="M62" s="29">
        <v>1</v>
      </c>
      <c r="N62" s="29">
        <v>0</v>
      </c>
      <c r="O62" s="34">
        <v>2</v>
      </c>
      <c r="P62" s="30">
        <v>2</v>
      </c>
      <c r="Q62" s="34">
        <v>2</v>
      </c>
      <c r="R62" s="28">
        <v>1</v>
      </c>
      <c r="S62" s="34">
        <v>0</v>
      </c>
    </row>
    <row r="63" spans="1:19" s="31" customFormat="1" ht="15" customHeight="1" x14ac:dyDescent="0.25">
      <c r="A63" s="32" t="s">
        <v>114</v>
      </c>
      <c r="B63" s="32" t="s">
        <v>76</v>
      </c>
      <c r="C63" s="27" t="s">
        <v>115</v>
      </c>
      <c r="D63" s="28">
        <v>1</v>
      </c>
      <c r="E63" s="29">
        <f t="shared" si="16"/>
        <v>14</v>
      </c>
      <c r="F63" s="29">
        <v>12</v>
      </c>
      <c r="G63" s="28">
        <v>2</v>
      </c>
      <c r="H63" s="28">
        <v>0</v>
      </c>
      <c r="I63" s="28">
        <v>0</v>
      </c>
      <c r="J63" s="29">
        <f t="shared" si="17"/>
        <v>12</v>
      </c>
      <c r="K63" s="29">
        <v>3</v>
      </c>
      <c r="L63" s="34">
        <v>0</v>
      </c>
      <c r="M63" s="29">
        <v>0</v>
      </c>
      <c r="N63" s="29">
        <v>0</v>
      </c>
      <c r="O63" s="34">
        <v>2</v>
      </c>
      <c r="P63" s="30">
        <v>7</v>
      </c>
      <c r="Q63" s="34">
        <v>0</v>
      </c>
      <c r="R63" s="28">
        <v>1</v>
      </c>
      <c r="S63" s="34">
        <v>0</v>
      </c>
    </row>
    <row r="64" spans="1:19" s="31" customFormat="1" ht="15" customHeight="1" x14ac:dyDescent="0.25">
      <c r="A64" s="26" t="s">
        <v>116</v>
      </c>
      <c r="B64" s="32" t="s">
        <v>117</v>
      </c>
      <c r="C64" s="27" t="s">
        <v>118</v>
      </c>
      <c r="D64" s="28">
        <v>1</v>
      </c>
      <c r="E64" s="29">
        <f t="shared" si="16"/>
        <v>0</v>
      </c>
      <c r="F64" s="29">
        <v>0</v>
      </c>
      <c r="G64" s="28">
        <v>0</v>
      </c>
      <c r="H64" s="28">
        <v>0</v>
      </c>
      <c r="I64" s="28">
        <v>0</v>
      </c>
      <c r="J64" s="29">
        <f t="shared" si="17"/>
        <v>0</v>
      </c>
      <c r="K64" s="29">
        <v>0</v>
      </c>
      <c r="L64" s="28">
        <v>0</v>
      </c>
      <c r="M64" s="29">
        <v>0</v>
      </c>
      <c r="N64" s="29">
        <v>0</v>
      </c>
      <c r="O64" s="28">
        <v>0</v>
      </c>
      <c r="P64" s="30">
        <v>0</v>
      </c>
      <c r="Q64" s="28">
        <v>0</v>
      </c>
      <c r="R64" s="28">
        <v>0</v>
      </c>
      <c r="S64" s="28">
        <v>0</v>
      </c>
    </row>
    <row r="65" spans="1:19" s="31" customFormat="1" ht="15" customHeight="1" x14ac:dyDescent="0.25">
      <c r="A65" s="26" t="s">
        <v>119</v>
      </c>
      <c r="B65" s="32" t="s">
        <v>48</v>
      </c>
      <c r="C65" s="27" t="s">
        <v>120</v>
      </c>
      <c r="D65" s="28">
        <v>6</v>
      </c>
      <c r="E65" s="29">
        <f t="shared" si="16"/>
        <v>86</v>
      </c>
      <c r="F65" s="29">
        <v>78</v>
      </c>
      <c r="G65" s="28">
        <v>5</v>
      </c>
      <c r="H65" s="28">
        <v>3</v>
      </c>
      <c r="I65" s="28">
        <v>0</v>
      </c>
      <c r="J65" s="29">
        <f t="shared" si="17"/>
        <v>95</v>
      </c>
      <c r="K65" s="29">
        <v>10</v>
      </c>
      <c r="L65" s="28">
        <v>5</v>
      </c>
      <c r="M65" s="29">
        <v>2</v>
      </c>
      <c r="N65" s="29">
        <v>10</v>
      </c>
      <c r="O65" s="28">
        <v>8</v>
      </c>
      <c r="P65" s="30">
        <v>58</v>
      </c>
      <c r="Q65" s="28">
        <v>2</v>
      </c>
      <c r="R65" s="28">
        <v>1</v>
      </c>
      <c r="S65" s="28">
        <v>1</v>
      </c>
    </row>
    <row r="66" spans="1:19" s="31" customFormat="1" ht="15" customHeight="1" x14ac:dyDescent="0.25">
      <c r="A66" s="32" t="s">
        <v>121</v>
      </c>
      <c r="B66" s="32" t="s">
        <v>86</v>
      </c>
      <c r="C66" s="27" t="s">
        <v>122</v>
      </c>
      <c r="D66" s="28">
        <v>0</v>
      </c>
      <c r="E66" s="29">
        <f t="shared" si="16"/>
        <v>0</v>
      </c>
      <c r="F66" s="29">
        <v>0</v>
      </c>
      <c r="G66" s="28">
        <v>0</v>
      </c>
      <c r="H66" s="28">
        <v>0</v>
      </c>
      <c r="I66" s="28">
        <v>0</v>
      </c>
      <c r="J66" s="29">
        <f t="shared" si="17"/>
        <v>2</v>
      </c>
      <c r="K66" s="29">
        <v>0</v>
      </c>
      <c r="L66" s="28">
        <v>0</v>
      </c>
      <c r="M66" s="29">
        <v>0</v>
      </c>
      <c r="N66" s="29">
        <v>0</v>
      </c>
      <c r="O66" s="28">
        <v>0</v>
      </c>
      <c r="P66" s="30">
        <v>2</v>
      </c>
      <c r="Q66" s="28">
        <v>0</v>
      </c>
      <c r="R66" s="28">
        <v>0</v>
      </c>
      <c r="S66" s="28">
        <v>0</v>
      </c>
    </row>
    <row r="67" spans="1:19" s="25" customFormat="1" ht="28.5" customHeight="1" x14ac:dyDescent="0.25">
      <c r="A67" s="21" t="s">
        <v>123</v>
      </c>
      <c r="B67" s="48"/>
      <c r="C67" s="21"/>
      <c r="D67" s="45">
        <f t="shared" ref="D67:S67" si="18">SUM(D68:D70)</f>
        <v>3</v>
      </c>
      <c r="E67" s="45">
        <f t="shared" si="18"/>
        <v>66</v>
      </c>
      <c r="F67" s="45">
        <f t="shared" si="18"/>
        <v>59</v>
      </c>
      <c r="G67" s="45">
        <f t="shared" si="18"/>
        <v>3</v>
      </c>
      <c r="H67" s="45">
        <f t="shared" si="18"/>
        <v>2</v>
      </c>
      <c r="I67" s="45">
        <f t="shared" si="18"/>
        <v>2</v>
      </c>
      <c r="J67" s="45">
        <f t="shared" si="18"/>
        <v>60</v>
      </c>
      <c r="K67" s="45">
        <f t="shared" si="18"/>
        <v>11</v>
      </c>
      <c r="L67" s="45">
        <f t="shared" si="18"/>
        <v>3</v>
      </c>
      <c r="M67" s="45">
        <f t="shared" si="18"/>
        <v>1</v>
      </c>
      <c r="N67" s="45">
        <f t="shared" si="18"/>
        <v>2</v>
      </c>
      <c r="O67" s="45">
        <f t="shared" si="18"/>
        <v>9</v>
      </c>
      <c r="P67" s="45">
        <f t="shared" si="18"/>
        <v>30</v>
      </c>
      <c r="Q67" s="45">
        <f t="shared" si="18"/>
        <v>4</v>
      </c>
      <c r="R67" s="45">
        <f t="shared" si="18"/>
        <v>2</v>
      </c>
      <c r="S67" s="45">
        <f t="shared" si="18"/>
        <v>0</v>
      </c>
    </row>
    <row r="68" spans="1:19" s="31" customFormat="1" ht="15" customHeight="1" x14ac:dyDescent="0.25">
      <c r="A68" s="32" t="s">
        <v>124</v>
      </c>
      <c r="B68" s="42" t="s">
        <v>76</v>
      </c>
      <c r="C68" s="27" t="s">
        <v>125</v>
      </c>
      <c r="D68" s="28">
        <v>2</v>
      </c>
      <c r="E68" s="29">
        <f>(F68+G68+H68+I68)</f>
        <v>46</v>
      </c>
      <c r="F68" s="29">
        <v>41</v>
      </c>
      <c r="G68" s="28">
        <v>2</v>
      </c>
      <c r="H68" s="28">
        <v>2</v>
      </c>
      <c r="I68" s="28">
        <v>1</v>
      </c>
      <c r="J68" s="29">
        <f>SUM(K68,L68,M68,N68,O68,P68,Q68)</f>
        <v>46</v>
      </c>
      <c r="K68" s="29">
        <v>9</v>
      </c>
      <c r="L68" s="28">
        <v>2</v>
      </c>
      <c r="M68" s="29">
        <v>1</v>
      </c>
      <c r="N68" s="29">
        <v>2</v>
      </c>
      <c r="O68" s="28">
        <v>7</v>
      </c>
      <c r="P68" s="30">
        <v>22</v>
      </c>
      <c r="Q68" s="28">
        <v>3</v>
      </c>
      <c r="R68" s="28">
        <v>1</v>
      </c>
      <c r="S68" s="28">
        <v>0</v>
      </c>
    </row>
    <row r="69" spans="1:19" s="31" customFormat="1" ht="15" customHeight="1" x14ac:dyDescent="0.25">
      <c r="A69" s="32" t="s">
        <v>126</v>
      </c>
      <c r="B69" s="42" t="s">
        <v>86</v>
      </c>
      <c r="C69" s="27" t="s">
        <v>127</v>
      </c>
      <c r="D69" s="28">
        <v>0</v>
      </c>
      <c r="E69" s="29">
        <f>(F69+G69+H69+I69)</f>
        <v>0</v>
      </c>
      <c r="F69" s="29">
        <v>0</v>
      </c>
      <c r="G69" s="28">
        <v>0</v>
      </c>
      <c r="H69" s="28">
        <v>0</v>
      </c>
      <c r="I69" s="28">
        <v>0</v>
      </c>
      <c r="J69" s="29">
        <f>SUM(K69,L69,M69,N69,O69,P69,Q69)</f>
        <v>2</v>
      </c>
      <c r="K69" s="29">
        <v>0</v>
      </c>
      <c r="L69" s="28">
        <v>0</v>
      </c>
      <c r="M69" s="29">
        <v>0</v>
      </c>
      <c r="N69" s="29">
        <v>0</v>
      </c>
      <c r="O69" s="28">
        <v>0</v>
      </c>
      <c r="P69" s="30">
        <v>2</v>
      </c>
      <c r="Q69" s="28">
        <v>0</v>
      </c>
      <c r="R69" s="28">
        <v>0</v>
      </c>
      <c r="S69" s="28">
        <v>0</v>
      </c>
    </row>
    <row r="70" spans="1:19" s="31" customFormat="1" ht="15" customHeight="1" x14ac:dyDescent="0.25">
      <c r="A70" s="26" t="s">
        <v>128</v>
      </c>
      <c r="B70" s="42" t="s">
        <v>76</v>
      </c>
      <c r="C70" s="27" t="s">
        <v>129</v>
      </c>
      <c r="D70" s="28">
        <v>1</v>
      </c>
      <c r="E70" s="29">
        <f>(F70+G70+H70+I70)</f>
        <v>20</v>
      </c>
      <c r="F70" s="29">
        <v>18</v>
      </c>
      <c r="G70" s="28">
        <v>1</v>
      </c>
      <c r="H70" s="28">
        <v>0</v>
      </c>
      <c r="I70" s="28">
        <v>1</v>
      </c>
      <c r="J70" s="29">
        <f>SUM(K70,L70,M70,N70,O70,P70,Q70)</f>
        <v>12</v>
      </c>
      <c r="K70" s="29">
        <v>2</v>
      </c>
      <c r="L70" s="28">
        <v>1</v>
      </c>
      <c r="M70" s="29">
        <v>0</v>
      </c>
      <c r="N70" s="29">
        <v>0</v>
      </c>
      <c r="O70" s="28">
        <v>2</v>
      </c>
      <c r="P70" s="30">
        <v>6</v>
      </c>
      <c r="Q70" s="28">
        <v>1</v>
      </c>
      <c r="R70" s="28">
        <v>1</v>
      </c>
      <c r="S70" s="28">
        <v>0</v>
      </c>
    </row>
    <row r="71" spans="1:19" s="25" customFormat="1" ht="28.5" customHeight="1" x14ac:dyDescent="0.25">
      <c r="A71" s="38" t="s">
        <v>130</v>
      </c>
      <c r="B71" s="44"/>
      <c r="C71" s="21"/>
      <c r="D71" s="45">
        <f t="shared" ref="D71:S71" si="19">SUM(D72:D96)</f>
        <v>10</v>
      </c>
      <c r="E71" s="45">
        <f t="shared" si="19"/>
        <v>187</v>
      </c>
      <c r="F71" s="45">
        <f t="shared" si="19"/>
        <v>164</v>
      </c>
      <c r="G71" s="45">
        <f t="shared" si="19"/>
        <v>13</v>
      </c>
      <c r="H71" s="45">
        <f t="shared" si="19"/>
        <v>6</v>
      </c>
      <c r="I71" s="45">
        <f t="shared" si="19"/>
        <v>4</v>
      </c>
      <c r="J71" s="45">
        <f t="shared" si="19"/>
        <v>157</v>
      </c>
      <c r="K71" s="45">
        <f t="shared" si="19"/>
        <v>33</v>
      </c>
      <c r="L71" s="45">
        <f t="shared" si="19"/>
        <v>7</v>
      </c>
      <c r="M71" s="45">
        <f t="shared" si="19"/>
        <v>9</v>
      </c>
      <c r="N71" s="45">
        <f t="shared" si="19"/>
        <v>19</v>
      </c>
      <c r="O71" s="45">
        <f t="shared" si="19"/>
        <v>16</v>
      </c>
      <c r="P71" s="45">
        <f t="shared" si="19"/>
        <v>65</v>
      </c>
      <c r="Q71" s="45">
        <f t="shared" si="19"/>
        <v>8</v>
      </c>
      <c r="R71" s="45">
        <f t="shared" si="19"/>
        <v>4</v>
      </c>
      <c r="S71" s="45">
        <f t="shared" si="19"/>
        <v>1</v>
      </c>
    </row>
    <row r="72" spans="1:19" s="31" customFormat="1" ht="15" customHeight="1" x14ac:dyDescent="0.25">
      <c r="A72" s="26" t="s">
        <v>131</v>
      </c>
      <c r="B72" s="42" t="s">
        <v>48</v>
      </c>
      <c r="C72" s="27" t="s">
        <v>132</v>
      </c>
      <c r="D72" s="28">
        <v>5</v>
      </c>
      <c r="E72" s="29">
        <f t="shared" ref="E72:E96" si="20">(F72+G72+H72+I72)</f>
        <v>120</v>
      </c>
      <c r="F72" s="29">
        <v>109</v>
      </c>
      <c r="G72" s="28">
        <v>7</v>
      </c>
      <c r="H72" s="28">
        <v>4</v>
      </c>
      <c r="I72" s="28">
        <v>0</v>
      </c>
      <c r="J72" s="29">
        <f t="shared" ref="J72:J96" si="21">SUM(K72,L72,M72,N72,O72,P72,Q72)</f>
        <v>72</v>
      </c>
      <c r="K72" s="29">
        <v>14</v>
      </c>
      <c r="L72" s="28">
        <v>4</v>
      </c>
      <c r="M72" s="29">
        <v>4</v>
      </c>
      <c r="N72" s="29">
        <v>17</v>
      </c>
      <c r="O72" s="28">
        <v>12</v>
      </c>
      <c r="P72" s="30">
        <v>15</v>
      </c>
      <c r="Q72" s="28">
        <v>6</v>
      </c>
      <c r="R72" s="28">
        <v>1</v>
      </c>
      <c r="S72" s="28">
        <v>1</v>
      </c>
    </row>
    <row r="73" spans="1:19" s="31" customFormat="1" ht="15" customHeight="1" x14ac:dyDescent="0.25">
      <c r="A73" s="26" t="s">
        <v>133</v>
      </c>
      <c r="B73" s="42" t="s">
        <v>76</v>
      </c>
      <c r="C73" s="27" t="s">
        <v>134</v>
      </c>
      <c r="D73" s="28">
        <v>2</v>
      </c>
      <c r="E73" s="29">
        <f t="shared" si="20"/>
        <v>36</v>
      </c>
      <c r="F73" s="29">
        <v>30</v>
      </c>
      <c r="G73" s="28">
        <v>2</v>
      </c>
      <c r="H73" s="28">
        <v>2</v>
      </c>
      <c r="I73" s="28">
        <v>2</v>
      </c>
      <c r="J73" s="29">
        <f t="shared" si="21"/>
        <v>19</v>
      </c>
      <c r="K73" s="29">
        <v>10</v>
      </c>
      <c r="L73" s="28">
        <v>2</v>
      </c>
      <c r="M73" s="29">
        <v>2</v>
      </c>
      <c r="N73" s="29">
        <v>2</v>
      </c>
      <c r="O73" s="28">
        <v>2</v>
      </c>
      <c r="P73" s="30">
        <v>1</v>
      </c>
      <c r="Q73" s="28">
        <v>0</v>
      </c>
      <c r="R73" s="28">
        <v>1</v>
      </c>
      <c r="S73" s="28">
        <v>0</v>
      </c>
    </row>
    <row r="74" spans="1:19" s="31" customFormat="1" ht="15" customHeight="1" x14ac:dyDescent="0.25">
      <c r="A74" s="32" t="s">
        <v>135</v>
      </c>
      <c r="B74" s="42" t="s">
        <v>86</v>
      </c>
      <c r="C74" s="27" t="s">
        <v>136</v>
      </c>
      <c r="D74" s="28">
        <v>0</v>
      </c>
      <c r="E74" s="29">
        <f t="shared" si="20"/>
        <v>0</v>
      </c>
      <c r="F74" s="29">
        <v>0</v>
      </c>
      <c r="G74" s="28">
        <v>0</v>
      </c>
      <c r="H74" s="28">
        <v>0</v>
      </c>
      <c r="I74" s="28">
        <v>0</v>
      </c>
      <c r="J74" s="29">
        <f t="shared" si="21"/>
        <v>1</v>
      </c>
      <c r="K74" s="29">
        <v>0</v>
      </c>
      <c r="L74" s="28">
        <v>0</v>
      </c>
      <c r="M74" s="29">
        <v>0</v>
      </c>
      <c r="N74" s="29">
        <v>0</v>
      </c>
      <c r="O74" s="28">
        <v>0</v>
      </c>
      <c r="P74" s="30">
        <v>1</v>
      </c>
      <c r="Q74" s="28">
        <v>0</v>
      </c>
      <c r="R74" s="28">
        <v>0</v>
      </c>
      <c r="S74" s="28">
        <v>0</v>
      </c>
    </row>
    <row r="75" spans="1:19" s="31" customFormat="1" ht="15" customHeight="1" x14ac:dyDescent="0.25">
      <c r="A75" s="32" t="s">
        <v>137</v>
      </c>
      <c r="B75" s="42" t="s">
        <v>86</v>
      </c>
      <c r="C75" s="27" t="s">
        <v>138</v>
      </c>
      <c r="D75" s="28">
        <v>0</v>
      </c>
      <c r="E75" s="29">
        <f t="shared" si="20"/>
        <v>0</v>
      </c>
      <c r="F75" s="29">
        <v>0</v>
      </c>
      <c r="G75" s="28">
        <v>0</v>
      </c>
      <c r="H75" s="28">
        <v>0</v>
      </c>
      <c r="I75" s="28">
        <v>0</v>
      </c>
      <c r="J75" s="29">
        <f t="shared" si="21"/>
        <v>1</v>
      </c>
      <c r="K75" s="29">
        <v>0</v>
      </c>
      <c r="L75" s="28">
        <v>0</v>
      </c>
      <c r="M75" s="29">
        <v>0</v>
      </c>
      <c r="N75" s="29">
        <v>0</v>
      </c>
      <c r="O75" s="28">
        <v>0</v>
      </c>
      <c r="P75" s="30">
        <v>1</v>
      </c>
      <c r="Q75" s="28">
        <v>0</v>
      </c>
      <c r="R75" s="28">
        <v>0</v>
      </c>
      <c r="S75" s="28">
        <v>0</v>
      </c>
    </row>
    <row r="76" spans="1:19" s="31" customFormat="1" ht="15" customHeight="1" x14ac:dyDescent="0.25">
      <c r="A76" s="32" t="s">
        <v>139</v>
      </c>
      <c r="B76" s="42" t="s">
        <v>86</v>
      </c>
      <c r="C76" s="27" t="s">
        <v>140</v>
      </c>
      <c r="D76" s="28">
        <v>0</v>
      </c>
      <c r="E76" s="29">
        <f t="shared" si="20"/>
        <v>0</v>
      </c>
      <c r="F76" s="29">
        <v>0</v>
      </c>
      <c r="G76" s="28">
        <v>0</v>
      </c>
      <c r="H76" s="28">
        <v>0</v>
      </c>
      <c r="I76" s="28">
        <v>0</v>
      </c>
      <c r="J76" s="29">
        <f t="shared" si="21"/>
        <v>1</v>
      </c>
      <c r="K76" s="29">
        <v>0</v>
      </c>
      <c r="L76" s="28">
        <v>0</v>
      </c>
      <c r="M76" s="29">
        <v>0</v>
      </c>
      <c r="N76" s="29">
        <v>0</v>
      </c>
      <c r="O76" s="28">
        <v>0</v>
      </c>
      <c r="P76" s="30">
        <v>1</v>
      </c>
      <c r="Q76" s="28">
        <v>0</v>
      </c>
      <c r="R76" s="28">
        <v>0</v>
      </c>
      <c r="S76" s="28">
        <v>0</v>
      </c>
    </row>
    <row r="77" spans="1:19" s="31" customFormat="1" ht="15" customHeight="1" x14ac:dyDescent="0.25">
      <c r="A77" s="32" t="s">
        <v>141</v>
      </c>
      <c r="B77" s="42" t="s">
        <v>86</v>
      </c>
      <c r="C77" s="27" t="s">
        <v>142</v>
      </c>
      <c r="D77" s="28">
        <v>0</v>
      </c>
      <c r="E77" s="29">
        <f t="shared" si="20"/>
        <v>0</v>
      </c>
      <c r="F77" s="29">
        <v>0</v>
      </c>
      <c r="G77" s="28">
        <v>0</v>
      </c>
      <c r="H77" s="28">
        <v>0</v>
      </c>
      <c r="I77" s="28">
        <v>0</v>
      </c>
      <c r="J77" s="29">
        <f t="shared" si="21"/>
        <v>1</v>
      </c>
      <c r="K77" s="29">
        <v>0</v>
      </c>
      <c r="L77" s="28">
        <v>0</v>
      </c>
      <c r="M77" s="29">
        <v>0</v>
      </c>
      <c r="N77" s="29">
        <v>0</v>
      </c>
      <c r="O77" s="28">
        <v>0</v>
      </c>
      <c r="P77" s="30">
        <v>1</v>
      </c>
      <c r="Q77" s="28">
        <v>0</v>
      </c>
      <c r="R77" s="28">
        <v>0</v>
      </c>
      <c r="S77" s="28">
        <v>0</v>
      </c>
    </row>
    <row r="78" spans="1:19" s="31" customFormat="1" ht="15" customHeight="1" x14ac:dyDescent="0.25">
      <c r="A78" s="32" t="s">
        <v>143</v>
      </c>
      <c r="B78" s="42" t="s">
        <v>86</v>
      </c>
      <c r="C78" s="27" t="s">
        <v>144</v>
      </c>
      <c r="D78" s="28">
        <v>0</v>
      </c>
      <c r="E78" s="29">
        <f t="shared" si="20"/>
        <v>0</v>
      </c>
      <c r="F78" s="29">
        <v>0</v>
      </c>
      <c r="G78" s="28">
        <v>0</v>
      </c>
      <c r="H78" s="28">
        <v>0</v>
      </c>
      <c r="I78" s="28">
        <v>0</v>
      </c>
      <c r="J78" s="29">
        <f t="shared" si="21"/>
        <v>3</v>
      </c>
      <c r="K78" s="29">
        <v>0</v>
      </c>
      <c r="L78" s="28">
        <v>0</v>
      </c>
      <c r="M78" s="29">
        <v>0</v>
      </c>
      <c r="N78" s="29">
        <v>0</v>
      </c>
      <c r="O78" s="28">
        <v>0</v>
      </c>
      <c r="P78" s="30">
        <v>2</v>
      </c>
      <c r="Q78" s="28">
        <v>1</v>
      </c>
      <c r="R78" s="28">
        <v>0</v>
      </c>
      <c r="S78" s="28">
        <v>0</v>
      </c>
    </row>
    <row r="79" spans="1:19" s="31" customFormat="1" ht="15" customHeight="1" x14ac:dyDescent="0.25">
      <c r="A79" s="32" t="s">
        <v>145</v>
      </c>
      <c r="B79" s="42" t="s">
        <v>86</v>
      </c>
      <c r="C79" s="27" t="s">
        <v>146</v>
      </c>
      <c r="D79" s="28">
        <v>0</v>
      </c>
      <c r="E79" s="29">
        <f t="shared" si="20"/>
        <v>0</v>
      </c>
      <c r="F79" s="29">
        <v>0</v>
      </c>
      <c r="G79" s="28">
        <v>0</v>
      </c>
      <c r="H79" s="28">
        <v>0</v>
      </c>
      <c r="I79" s="28">
        <v>0</v>
      </c>
      <c r="J79" s="29">
        <f t="shared" si="21"/>
        <v>1</v>
      </c>
      <c r="K79" s="29">
        <v>0</v>
      </c>
      <c r="L79" s="28">
        <v>0</v>
      </c>
      <c r="M79" s="29">
        <v>0</v>
      </c>
      <c r="N79" s="29">
        <v>0</v>
      </c>
      <c r="O79" s="28">
        <v>0</v>
      </c>
      <c r="P79" s="30">
        <v>1</v>
      </c>
      <c r="Q79" s="28">
        <v>0</v>
      </c>
      <c r="R79" s="28">
        <v>0</v>
      </c>
      <c r="S79" s="28">
        <v>0</v>
      </c>
    </row>
    <row r="80" spans="1:19" s="31" customFormat="1" ht="15" customHeight="1" x14ac:dyDescent="0.25">
      <c r="A80" s="26" t="s">
        <v>147</v>
      </c>
      <c r="B80" s="42" t="s">
        <v>76</v>
      </c>
      <c r="C80" s="27" t="s">
        <v>148</v>
      </c>
      <c r="D80" s="28">
        <v>1</v>
      </c>
      <c r="E80" s="29">
        <f t="shared" si="20"/>
        <v>13</v>
      </c>
      <c r="F80" s="29">
        <v>11</v>
      </c>
      <c r="G80" s="28">
        <v>2</v>
      </c>
      <c r="H80" s="28">
        <v>0</v>
      </c>
      <c r="I80" s="28">
        <v>0</v>
      </c>
      <c r="J80" s="29">
        <f t="shared" si="21"/>
        <v>9</v>
      </c>
      <c r="K80" s="29">
        <v>7</v>
      </c>
      <c r="L80" s="28">
        <v>0</v>
      </c>
      <c r="M80" s="29">
        <v>0</v>
      </c>
      <c r="N80" s="29">
        <v>0</v>
      </c>
      <c r="O80" s="28">
        <v>2</v>
      </c>
      <c r="P80" s="30">
        <v>0</v>
      </c>
      <c r="Q80" s="28">
        <v>0</v>
      </c>
      <c r="R80" s="28">
        <v>1</v>
      </c>
      <c r="S80" s="46">
        <v>0</v>
      </c>
    </row>
    <row r="81" spans="1:19" s="31" customFormat="1" ht="15" customHeight="1" x14ac:dyDescent="0.25">
      <c r="A81" s="32" t="s">
        <v>149</v>
      </c>
      <c r="B81" s="42" t="s">
        <v>86</v>
      </c>
      <c r="C81" s="27" t="s">
        <v>150</v>
      </c>
      <c r="D81" s="28">
        <v>0</v>
      </c>
      <c r="E81" s="29">
        <f t="shared" si="20"/>
        <v>0</v>
      </c>
      <c r="F81" s="29">
        <v>0</v>
      </c>
      <c r="G81" s="28">
        <v>0</v>
      </c>
      <c r="H81" s="28">
        <v>0</v>
      </c>
      <c r="I81" s="28">
        <v>0</v>
      </c>
      <c r="J81" s="29">
        <f t="shared" si="21"/>
        <v>3</v>
      </c>
      <c r="K81" s="29">
        <v>0</v>
      </c>
      <c r="L81" s="28">
        <v>0</v>
      </c>
      <c r="M81" s="29">
        <v>0</v>
      </c>
      <c r="N81" s="29">
        <v>0</v>
      </c>
      <c r="O81" s="28">
        <v>0</v>
      </c>
      <c r="P81" s="30">
        <v>3</v>
      </c>
      <c r="Q81" s="28">
        <v>0</v>
      </c>
      <c r="R81" s="28">
        <v>0</v>
      </c>
      <c r="S81" s="46">
        <v>0</v>
      </c>
    </row>
    <row r="82" spans="1:19" s="31" customFormat="1" ht="15" customHeight="1" x14ac:dyDescent="0.25">
      <c r="A82" s="32" t="s">
        <v>151</v>
      </c>
      <c r="B82" s="42" t="s">
        <v>86</v>
      </c>
      <c r="C82" s="27" t="s">
        <v>152</v>
      </c>
      <c r="D82" s="28">
        <v>1</v>
      </c>
      <c r="E82" s="29">
        <f t="shared" si="20"/>
        <v>0</v>
      </c>
      <c r="F82" s="29">
        <v>0</v>
      </c>
      <c r="G82" s="28">
        <v>0</v>
      </c>
      <c r="H82" s="28">
        <v>0</v>
      </c>
      <c r="I82" s="28">
        <v>0</v>
      </c>
      <c r="J82" s="29">
        <f t="shared" si="21"/>
        <v>4</v>
      </c>
      <c r="K82" s="29">
        <v>0</v>
      </c>
      <c r="L82" s="28">
        <v>0</v>
      </c>
      <c r="M82" s="29">
        <v>0</v>
      </c>
      <c r="N82" s="29">
        <v>0</v>
      </c>
      <c r="O82" s="28">
        <v>0</v>
      </c>
      <c r="P82" s="30">
        <v>3</v>
      </c>
      <c r="Q82" s="28">
        <v>1</v>
      </c>
      <c r="R82" s="28">
        <v>0</v>
      </c>
      <c r="S82" s="46">
        <v>0</v>
      </c>
    </row>
    <row r="83" spans="1:19" s="31" customFormat="1" ht="15" customHeight="1" x14ac:dyDescent="0.25">
      <c r="A83" s="32" t="s">
        <v>153</v>
      </c>
      <c r="B83" s="42" t="s">
        <v>86</v>
      </c>
      <c r="C83" s="27" t="s">
        <v>154</v>
      </c>
      <c r="D83" s="28">
        <v>0</v>
      </c>
      <c r="E83" s="29">
        <f t="shared" si="20"/>
        <v>0</v>
      </c>
      <c r="F83" s="29">
        <v>0</v>
      </c>
      <c r="G83" s="28">
        <v>0</v>
      </c>
      <c r="H83" s="28">
        <v>0</v>
      </c>
      <c r="I83" s="28">
        <v>0</v>
      </c>
      <c r="J83" s="29">
        <f t="shared" si="21"/>
        <v>1</v>
      </c>
      <c r="K83" s="29">
        <v>0</v>
      </c>
      <c r="L83" s="28">
        <v>0</v>
      </c>
      <c r="M83" s="29">
        <v>0</v>
      </c>
      <c r="N83" s="29">
        <v>0</v>
      </c>
      <c r="O83" s="28">
        <v>0</v>
      </c>
      <c r="P83" s="30">
        <v>1</v>
      </c>
      <c r="Q83" s="28">
        <v>0</v>
      </c>
      <c r="R83" s="28">
        <v>0</v>
      </c>
      <c r="S83" s="46">
        <v>0</v>
      </c>
    </row>
    <row r="84" spans="1:19" s="31" customFormat="1" ht="15" customHeight="1" x14ac:dyDescent="0.25">
      <c r="A84" s="32" t="s">
        <v>155</v>
      </c>
      <c r="B84" s="42" t="s">
        <v>86</v>
      </c>
      <c r="C84" s="27" t="s">
        <v>156</v>
      </c>
      <c r="D84" s="28">
        <v>0</v>
      </c>
      <c r="E84" s="29">
        <f t="shared" si="20"/>
        <v>0</v>
      </c>
      <c r="F84" s="29">
        <v>0</v>
      </c>
      <c r="G84" s="28">
        <v>0</v>
      </c>
      <c r="H84" s="28">
        <v>0</v>
      </c>
      <c r="I84" s="28">
        <v>0</v>
      </c>
      <c r="J84" s="29">
        <f t="shared" si="21"/>
        <v>1</v>
      </c>
      <c r="K84" s="29">
        <v>0</v>
      </c>
      <c r="L84" s="28">
        <v>0</v>
      </c>
      <c r="M84" s="29">
        <v>0</v>
      </c>
      <c r="N84" s="29">
        <v>0</v>
      </c>
      <c r="O84" s="28">
        <v>0</v>
      </c>
      <c r="P84" s="30">
        <v>1</v>
      </c>
      <c r="Q84" s="28">
        <v>0</v>
      </c>
      <c r="R84" s="28">
        <v>0</v>
      </c>
      <c r="S84" s="46">
        <v>0</v>
      </c>
    </row>
    <row r="85" spans="1:19" s="31" customFormat="1" ht="15" customHeight="1" x14ac:dyDescent="0.25">
      <c r="A85" s="26" t="s">
        <v>157</v>
      </c>
      <c r="B85" s="42" t="s">
        <v>76</v>
      </c>
      <c r="C85" s="27" t="s">
        <v>158</v>
      </c>
      <c r="D85" s="28">
        <v>1</v>
      </c>
      <c r="E85" s="29">
        <f t="shared" si="20"/>
        <v>18</v>
      </c>
      <c r="F85" s="29">
        <v>14</v>
      </c>
      <c r="G85" s="28">
        <v>2</v>
      </c>
      <c r="H85" s="28">
        <v>0</v>
      </c>
      <c r="I85" s="28">
        <v>2</v>
      </c>
      <c r="J85" s="29">
        <f t="shared" si="21"/>
        <v>13</v>
      </c>
      <c r="K85" s="29">
        <v>2</v>
      </c>
      <c r="L85" s="28">
        <v>1</v>
      </c>
      <c r="M85" s="29">
        <v>3</v>
      </c>
      <c r="N85" s="29">
        <v>0</v>
      </c>
      <c r="O85" s="28">
        <v>0</v>
      </c>
      <c r="P85" s="30">
        <v>7</v>
      </c>
      <c r="Q85" s="28">
        <v>0</v>
      </c>
      <c r="R85" s="28">
        <v>1</v>
      </c>
      <c r="S85" s="46">
        <v>0</v>
      </c>
    </row>
    <row r="86" spans="1:19" s="31" customFormat="1" ht="15" customHeight="1" x14ac:dyDescent="0.25">
      <c r="A86" s="32" t="s">
        <v>159</v>
      </c>
      <c r="B86" s="32" t="s">
        <v>35</v>
      </c>
      <c r="C86" s="27" t="s">
        <v>160</v>
      </c>
      <c r="D86" s="28">
        <v>0</v>
      </c>
      <c r="E86" s="29">
        <f t="shared" si="20"/>
        <v>0</v>
      </c>
      <c r="F86" s="29">
        <v>0</v>
      </c>
      <c r="G86" s="28">
        <v>0</v>
      </c>
      <c r="H86" s="28">
        <v>0</v>
      </c>
      <c r="I86" s="28">
        <v>0</v>
      </c>
      <c r="J86" s="29">
        <f t="shared" si="21"/>
        <v>14</v>
      </c>
      <c r="K86" s="29">
        <v>0</v>
      </c>
      <c r="L86" s="28">
        <v>0</v>
      </c>
      <c r="M86" s="29">
        <v>0</v>
      </c>
      <c r="N86" s="29">
        <v>0</v>
      </c>
      <c r="O86" s="28">
        <v>0</v>
      </c>
      <c r="P86" s="30">
        <v>14</v>
      </c>
      <c r="Q86" s="28">
        <v>0</v>
      </c>
      <c r="R86" s="28">
        <v>0</v>
      </c>
      <c r="S86" s="28">
        <v>0</v>
      </c>
    </row>
    <row r="87" spans="1:19" s="31" customFormat="1" ht="15" customHeight="1" x14ac:dyDescent="0.25">
      <c r="A87" s="42" t="s">
        <v>161</v>
      </c>
      <c r="B87" s="42" t="s">
        <v>86</v>
      </c>
      <c r="C87" s="27" t="s">
        <v>162</v>
      </c>
      <c r="D87" s="28">
        <v>0</v>
      </c>
      <c r="E87" s="29">
        <f t="shared" si="20"/>
        <v>0</v>
      </c>
      <c r="F87" s="29">
        <v>0</v>
      </c>
      <c r="G87" s="28">
        <v>0</v>
      </c>
      <c r="H87" s="28">
        <v>0</v>
      </c>
      <c r="I87" s="28">
        <v>0</v>
      </c>
      <c r="J87" s="29">
        <f t="shared" si="21"/>
        <v>1</v>
      </c>
      <c r="K87" s="29">
        <v>0</v>
      </c>
      <c r="L87" s="28">
        <v>0</v>
      </c>
      <c r="M87" s="29">
        <v>0</v>
      </c>
      <c r="N87" s="29">
        <v>0</v>
      </c>
      <c r="O87" s="28">
        <v>0</v>
      </c>
      <c r="P87" s="30">
        <v>1</v>
      </c>
      <c r="Q87" s="28">
        <v>0</v>
      </c>
      <c r="R87" s="28">
        <v>0</v>
      </c>
      <c r="S87" s="28">
        <v>0</v>
      </c>
    </row>
    <row r="88" spans="1:19" s="31" customFormat="1" ht="15" customHeight="1" x14ac:dyDescent="0.25">
      <c r="A88" s="32" t="s">
        <v>163</v>
      </c>
      <c r="B88" s="42" t="s">
        <v>86</v>
      </c>
      <c r="C88" s="27" t="s">
        <v>164</v>
      </c>
      <c r="D88" s="28">
        <v>0</v>
      </c>
      <c r="E88" s="29">
        <f t="shared" si="20"/>
        <v>0</v>
      </c>
      <c r="F88" s="29">
        <v>0</v>
      </c>
      <c r="G88" s="28">
        <v>0</v>
      </c>
      <c r="H88" s="28">
        <v>0</v>
      </c>
      <c r="I88" s="28">
        <v>0</v>
      </c>
      <c r="J88" s="29">
        <f t="shared" si="21"/>
        <v>1</v>
      </c>
      <c r="K88" s="29">
        <v>0</v>
      </c>
      <c r="L88" s="28">
        <v>0</v>
      </c>
      <c r="M88" s="29">
        <v>0</v>
      </c>
      <c r="N88" s="29">
        <v>0</v>
      </c>
      <c r="O88" s="28">
        <v>0</v>
      </c>
      <c r="P88" s="30">
        <v>1</v>
      </c>
      <c r="Q88" s="28">
        <v>0</v>
      </c>
      <c r="R88" s="28">
        <v>0</v>
      </c>
      <c r="S88" s="28">
        <v>0</v>
      </c>
    </row>
    <row r="89" spans="1:19" s="31" customFormat="1" ht="15" customHeight="1" x14ac:dyDescent="0.25">
      <c r="A89" s="32" t="s">
        <v>165</v>
      </c>
      <c r="B89" s="42" t="s">
        <v>86</v>
      </c>
      <c r="C89" s="27" t="s">
        <v>166</v>
      </c>
      <c r="D89" s="28">
        <v>0</v>
      </c>
      <c r="E89" s="29">
        <f t="shared" si="20"/>
        <v>0</v>
      </c>
      <c r="F89" s="29">
        <v>0</v>
      </c>
      <c r="G89" s="28">
        <v>0</v>
      </c>
      <c r="H89" s="28">
        <v>0</v>
      </c>
      <c r="I89" s="28">
        <v>0</v>
      </c>
      <c r="J89" s="29">
        <f t="shared" si="21"/>
        <v>1</v>
      </c>
      <c r="K89" s="29">
        <v>0</v>
      </c>
      <c r="L89" s="28">
        <v>0</v>
      </c>
      <c r="M89" s="29">
        <v>0</v>
      </c>
      <c r="N89" s="29">
        <v>0</v>
      </c>
      <c r="O89" s="28">
        <v>0</v>
      </c>
      <c r="P89" s="30">
        <v>1</v>
      </c>
      <c r="Q89" s="28">
        <v>0</v>
      </c>
      <c r="R89" s="28">
        <v>0</v>
      </c>
      <c r="S89" s="28">
        <v>0</v>
      </c>
    </row>
    <row r="90" spans="1:19" s="31" customFormat="1" ht="15" customHeight="1" x14ac:dyDescent="0.25">
      <c r="A90" s="32" t="s">
        <v>167</v>
      </c>
      <c r="B90" s="42" t="s">
        <v>86</v>
      </c>
      <c r="C90" s="27" t="s">
        <v>168</v>
      </c>
      <c r="D90" s="28">
        <v>0</v>
      </c>
      <c r="E90" s="29">
        <f t="shared" si="20"/>
        <v>0</v>
      </c>
      <c r="F90" s="29">
        <v>0</v>
      </c>
      <c r="G90" s="28">
        <v>0</v>
      </c>
      <c r="H90" s="28">
        <v>0</v>
      </c>
      <c r="I90" s="28">
        <v>0</v>
      </c>
      <c r="J90" s="29">
        <f t="shared" si="21"/>
        <v>1</v>
      </c>
      <c r="K90" s="29">
        <v>0</v>
      </c>
      <c r="L90" s="28">
        <v>0</v>
      </c>
      <c r="M90" s="29">
        <v>0</v>
      </c>
      <c r="N90" s="29">
        <v>0</v>
      </c>
      <c r="O90" s="28">
        <v>0</v>
      </c>
      <c r="P90" s="30">
        <v>1</v>
      </c>
      <c r="Q90" s="28">
        <v>0</v>
      </c>
      <c r="R90" s="28">
        <v>0</v>
      </c>
      <c r="S90" s="28">
        <v>0</v>
      </c>
    </row>
    <row r="91" spans="1:19" s="31" customFormat="1" ht="15" customHeight="1" x14ac:dyDescent="0.25">
      <c r="A91" s="32" t="s">
        <v>169</v>
      </c>
      <c r="B91" s="42" t="s">
        <v>86</v>
      </c>
      <c r="C91" s="27" t="s">
        <v>170</v>
      </c>
      <c r="D91" s="28">
        <v>0</v>
      </c>
      <c r="E91" s="29">
        <f t="shared" si="20"/>
        <v>0</v>
      </c>
      <c r="F91" s="29">
        <v>0</v>
      </c>
      <c r="G91" s="28">
        <v>0</v>
      </c>
      <c r="H91" s="28">
        <v>0</v>
      </c>
      <c r="I91" s="28">
        <v>0</v>
      </c>
      <c r="J91" s="29">
        <f t="shared" si="21"/>
        <v>1</v>
      </c>
      <c r="K91" s="29">
        <v>0</v>
      </c>
      <c r="L91" s="28">
        <v>0</v>
      </c>
      <c r="M91" s="29">
        <v>0</v>
      </c>
      <c r="N91" s="29">
        <v>0</v>
      </c>
      <c r="O91" s="28">
        <v>0</v>
      </c>
      <c r="P91" s="30">
        <v>1</v>
      </c>
      <c r="Q91" s="28">
        <v>0</v>
      </c>
      <c r="R91" s="28">
        <v>0</v>
      </c>
      <c r="S91" s="28">
        <v>0</v>
      </c>
    </row>
    <row r="92" spans="1:19" s="31" customFormat="1" ht="15" customHeight="1" x14ac:dyDescent="0.25">
      <c r="A92" s="32" t="s">
        <v>171</v>
      </c>
      <c r="B92" s="42" t="s">
        <v>86</v>
      </c>
      <c r="C92" s="27" t="s">
        <v>172</v>
      </c>
      <c r="D92" s="28">
        <v>0</v>
      </c>
      <c r="E92" s="29">
        <f t="shared" si="20"/>
        <v>0</v>
      </c>
      <c r="F92" s="29">
        <v>0</v>
      </c>
      <c r="G92" s="28">
        <v>0</v>
      </c>
      <c r="H92" s="28">
        <v>0</v>
      </c>
      <c r="I92" s="28">
        <v>0</v>
      </c>
      <c r="J92" s="29">
        <f t="shared" si="21"/>
        <v>1</v>
      </c>
      <c r="K92" s="29">
        <v>0</v>
      </c>
      <c r="L92" s="28">
        <v>0</v>
      </c>
      <c r="M92" s="29">
        <v>0</v>
      </c>
      <c r="N92" s="29">
        <v>0</v>
      </c>
      <c r="O92" s="28">
        <v>0</v>
      </c>
      <c r="P92" s="30">
        <v>1</v>
      </c>
      <c r="Q92" s="28">
        <v>0</v>
      </c>
      <c r="R92" s="28">
        <v>0</v>
      </c>
      <c r="S92" s="28">
        <v>0</v>
      </c>
    </row>
    <row r="93" spans="1:19" s="31" customFormat="1" ht="15" customHeight="1" x14ac:dyDescent="0.25">
      <c r="A93" s="32" t="s">
        <v>173</v>
      </c>
      <c r="B93" s="42" t="s">
        <v>86</v>
      </c>
      <c r="C93" s="27" t="s">
        <v>174</v>
      </c>
      <c r="D93" s="28">
        <v>0</v>
      </c>
      <c r="E93" s="29">
        <f t="shared" si="20"/>
        <v>0</v>
      </c>
      <c r="F93" s="29">
        <v>0</v>
      </c>
      <c r="G93" s="28">
        <v>0</v>
      </c>
      <c r="H93" s="28">
        <v>0</v>
      </c>
      <c r="I93" s="28">
        <v>0</v>
      </c>
      <c r="J93" s="29">
        <f t="shared" si="21"/>
        <v>2</v>
      </c>
      <c r="K93" s="29">
        <v>0</v>
      </c>
      <c r="L93" s="28">
        <v>0</v>
      </c>
      <c r="M93" s="29">
        <v>0</v>
      </c>
      <c r="N93" s="29">
        <v>0</v>
      </c>
      <c r="O93" s="28">
        <v>0</v>
      </c>
      <c r="P93" s="30">
        <v>2</v>
      </c>
      <c r="Q93" s="28">
        <v>0</v>
      </c>
      <c r="R93" s="28">
        <v>0</v>
      </c>
      <c r="S93" s="28">
        <v>0</v>
      </c>
    </row>
    <row r="94" spans="1:19" s="31" customFormat="1" ht="15" customHeight="1" x14ac:dyDescent="0.25">
      <c r="A94" s="32" t="s">
        <v>175</v>
      </c>
      <c r="B94" s="42" t="s">
        <v>86</v>
      </c>
      <c r="C94" s="27" t="s">
        <v>176</v>
      </c>
      <c r="D94" s="28">
        <v>0</v>
      </c>
      <c r="E94" s="29">
        <f t="shared" si="20"/>
        <v>0</v>
      </c>
      <c r="F94" s="29">
        <v>0</v>
      </c>
      <c r="G94" s="28">
        <v>0</v>
      </c>
      <c r="H94" s="28">
        <v>0</v>
      </c>
      <c r="I94" s="28">
        <v>0</v>
      </c>
      <c r="J94" s="29">
        <f t="shared" si="21"/>
        <v>1</v>
      </c>
      <c r="K94" s="29">
        <v>0</v>
      </c>
      <c r="L94" s="28">
        <v>0</v>
      </c>
      <c r="M94" s="29">
        <v>0</v>
      </c>
      <c r="N94" s="29">
        <v>0</v>
      </c>
      <c r="O94" s="28">
        <v>0</v>
      </c>
      <c r="P94" s="30">
        <v>1</v>
      </c>
      <c r="Q94" s="28">
        <v>0</v>
      </c>
      <c r="R94" s="28">
        <v>0</v>
      </c>
      <c r="S94" s="28">
        <v>0</v>
      </c>
    </row>
    <row r="95" spans="1:19" s="31" customFormat="1" ht="15" customHeight="1" x14ac:dyDescent="0.25">
      <c r="A95" s="32" t="s">
        <v>177</v>
      </c>
      <c r="B95" s="42" t="s">
        <v>86</v>
      </c>
      <c r="C95" s="27" t="s">
        <v>178</v>
      </c>
      <c r="D95" s="28">
        <v>0</v>
      </c>
      <c r="E95" s="29">
        <f t="shared" si="20"/>
        <v>0</v>
      </c>
      <c r="F95" s="29">
        <v>0</v>
      </c>
      <c r="G95" s="28">
        <v>0</v>
      </c>
      <c r="H95" s="28">
        <v>0</v>
      </c>
      <c r="I95" s="28">
        <v>0</v>
      </c>
      <c r="J95" s="29">
        <f t="shared" si="21"/>
        <v>2</v>
      </c>
      <c r="K95" s="29">
        <v>0</v>
      </c>
      <c r="L95" s="28">
        <v>0</v>
      </c>
      <c r="M95" s="29">
        <v>0</v>
      </c>
      <c r="N95" s="29">
        <v>0</v>
      </c>
      <c r="O95" s="28">
        <v>0</v>
      </c>
      <c r="P95" s="30">
        <v>2</v>
      </c>
      <c r="Q95" s="28">
        <v>0</v>
      </c>
      <c r="R95" s="28">
        <v>0</v>
      </c>
      <c r="S95" s="28">
        <v>0</v>
      </c>
    </row>
    <row r="96" spans="1:19" s="31" customFormat="1" ht="15" customHeight="1" x14ac:dyDescent="0.25">
      <c r="A96" s="32" t="s">
        <v>179</v>
      </c>
      <c r="B96" s="42" t="s">
        <v>86</v>
      </c>
      <c r="C96" s="27" t="s">
        <v>180</v>
      </c>
      <c r="D96" s="28">
        <v>0</v>
      </c>
      <c r="E96" s="29">
        <f t="shared" si="20"/>
        <v>0</v>
      </c>
      <c r="F96" s="29">
        <v>0</v>
      </c>
      <c r="G96" s="28">
        <v>0</v>
      </c>
      <c r="H96" s="28">
        <v>0</v>
      </c>
      <c r="I96" s="28">
        <v>0</v>
      </c>
      <c r="J96" s="29">
        <f t="shared" si="21"/>
        <v>2</v>
      </c>
      <c r="K96" s="29">
        <v>0</v>
      </c>
      <c r="L96" s="28">
        <v>0</v>
      </c>
      <c r="M96" s="29">
        <v>0</v>
      </c>
      <c r="N96" s="29">
        <v>0</v>
      </c>
      <c r="O96" s="28">
        <v>0</v>
      </c>
      <c r="P96" s="30">
        <v>2</v>
      </c>
      <c r="Q96" s="28">
        <v>0</v>
      </c>
      <c r="R96" s="28">
        <v>0</v>
      </c>
      <c r="S96" s="28">
        <v>0</v>
      </c>
    </row>
    <row r="97" spans="1:20" s="25" customFormat="1" ht="28.5" customHeight="1" x14ac:dyDescent="0.25">
      <c r="A97" s="43" t="s">
        <v>181</v>
      </c>
      <c r="B97" s="44"/>
      <c r="C97" s="21"/>
      <c r="D97" s="49">
        <f t="shared" ref="D97:S97" si="22">SUM(D98:D107)</f>
        <v>8</v>
      </c>
      <c r="E97" s="49">
        <f t="shared" si="22"/>
        <v>211</v>
      </c>
      <c r="F97" s="49">
        <f t="shared" si="22"/>
        <v>181</v>
      </c>
      <c r="G97" s="49">
        <f t="shared" si="22"/>
        <v>21</v>
      </c>
      <c r="H97" s="49">
        <f t="shared" si="22"/>
        <v>5</v>
      </c>
      <c r="I97" s="49">
        <f t="shared" si="22"/>
        <v>4</v>
      </c>
      <c r="J97" s="49">
        <f t="shared" si="22"/>
        <v>167</v>
      </c>
      <c r="K97" s="49">
        <f t="shared" si="22"/>
        <v>30</v>
      </c>
      <c r="L97" s="49">
        <f t="shared" si="22"/>
        <v>6</v>
      </c>
      <c r="M97" s="49">
        <f t="shared" si="22"/>
        <v>9</v>
      </c>
      <c r="N97" s="49">
        <f t="shared" si="22"/>
        <v>22</v>
      </c>
      <c r="O97" s="49">
        <f t="shared" si="22"/>
        <v>17</v>
      </c>
      <c r="P97" s="49">
        <f t="shared" si="22"/>
        <v>64</v>
      </c>
      <c r="Q97" s="49">
        <f t="shared" si="22"/>
        <v>19</v>
      </c>
      <c r="R97" s="49">
        <f t="shared" si="22"/>
        <v>6</v>
      </c>
      <c r="S97" s="49">
        <f t="shared" si="22"/>
        <v>2</v>
      </c>
    </row>
    <row r="98" spans="1:20" s="31" customFormat="1" ht="15" customHeight="1" x14ac:dyDescent="0.25">
      <c r="A98" s="26" t="s">
        <v>182</v>
      </c>
      <c r="B98" s="42" t="s">
        <v>48</v>
      </c>
      <c r="C98" s="27" t="s">
        <v>183</v>
      </c>
      <c r="D98" s="28">
        <v>3</v>
      </c>
      <c r="E98" s="29">
        <f t="shared" ref="E98:E107" si="23">(F98+G98+H98+I98)</f>
        <v>87</v>
      </c>
      <c r="F98" s="29">
        <v>77</v>
      </c>
      <c r="G98" s="28">
        <v>9</v>
      </c>
      <c r="H98" s="28">
        <v>1</v>
      </c>
      <c r="I98" s="28">
        <v>0</v>
      </c>
      <c r="J98" s="29">
        <f t="shared" ref="J98:J107" si="24">SUM(K98,L98,M98,N98,O98,P98,Q98)</f>
        <v>64</v>
      </c>
      <c r="K98" s="29">
        <v>10</v>
      </c>
      <c r="L98" s="28">
        <v>1</v>
      </c>
      <c r="M98" s="29">
        <v>3</v>
      </c>
      <c r="N98" s="29">
        <v>14</v>
      </c>
      <c r="O98" s="28">
        <v>7</v>
      </c>
      <c r="P98" s="30">
        <v>21</v>
      </c>
      <c r="Q98" s="28">
        <v>8</v>
      </c>
      <c r="R98" s="28">
        <v>1</v>
      </c>
      <c r="S98" s="28">
        <v>1</v>
      </c>
    </row>
    <row r="99" spans="1:20" s="31" customFormat="1" ht="15" customHeight="1" x14ac:dyDescent="0.25">
      <c r="A99" s="26" t="s">
        <v>184</v>
      </c>
      <c r="B99" s="42" t="s">
        <v>86</v>
      </c>
      <c r="C99" s="27" t="s">
        <v>185</v>
      </c>
      <c r="D99" s="28">
        <v>0</v>
      </c>
      <c r="E99" s="29">
        <f t="shared" si="23"/>
        <v>0</v>
      </c>
      <c r="F99" s="29">
        <v>0</v>
      </c>
      <c r="G99" s="34">
        <v>0</v>
      </c>
      <c r="H99" s="34">
        <v>0</v>
      </c>
      <c r="I99" s="34">
        <v>0</v>
      </c>
      <c r="J99" s="29">
        <f t="shared" si="24"/>
        <v>4</v>
      </c>
      <c r="K99" s="29">
        <v>1</v>
      </c>
      <c r="L99" s="28">
        <v>0</v>
      </c>
      <c r="M99" s="29">
        <v>0</v>
      </c>
      <c r="N99" s="29">
        <v>0</v>
      </c>
      <c r="O99" s="28">
        <v>0</v>
      </c>
      <c r="P99" s="30">
        <v>3</v>
      </c>
      <c r="Q99" s="28">
        <v>0</v>
      </c>
      <c r="R99" s="28">
        <v>0</v>
      </c>
      <c r="S99" s="28">
        <v>0</v>
      </c>
    </row>
    <row r="100" spans="1:20" s="31" customFormat="1" ht="15" customHeight="1" x14ac:dyDescent="0.25">
      <c r="A100" s="32" t="s">
        <v>186</v>
      </c>
      <c r="B100" s="42" t="s">
        <v>48</v>
      </c>
      <c r="C100" s="27" t="s">
        <v>187</v>
      </c>
      <c r="D100" s="28">
        <v>2</v>
      </c>
      <c r="E100" s="29">
        <f t="shared" si="23"/>
        <v>71</v>
      </c>
      <c r="F100" s="29">
        <v>59</v>
      </c>
      <c r="G100" s="34">
        <v>6</v>
      </c>
      <c r="H100" s="34">
        <v>3</v>
      </c>
      <c r="I100" s="34">
        <v>3</v>
      </c>
      <c r="J100" s="29">
        <f t="shared" si="24"/>
        <v>56</v>
      </c>
      <c r="K100" s="29">
        <v>6</v>
      </c>
      <c r="L100" s="28">
        <v>1</v>
      </c>
      <c r="M100" s="29">
        <v>3</v>
      </c>
      <c r="N100" s="29">
        <v>8</v>
      </c>
      <c r="O100" s="28">
        <v>4</v>
      </c>
      <c r="P100" s="30">
        <v>27</v>
      </c>
      <c r="Q100" s="28">
        <v>7</v>
      </c>
      <c r="R100" s="28">
        <v>1</v>
      </c>
      <c r="S100" s="28">
        <v>1</v>
      </c>
    </row>
    <row r="101" spans="1:20" s="31" customFormat="1" ht="15" customHeight="1" x14ac:dyDescent="0.25">
      <c r="A101" s="32" t="s">
        <v>188</v>
      </c>
      <c r="B101" s="42" t="s">
        <v>76</v>
      </c>
      <c r="C101" s="27" t="s">
        <v>189</v>
      </c>
      <c r="D101" s="28">
        <v>1</v>
      </c>
      <c r="E101" s="29">
        <f t="shared" si="23"/>
        <v>23</v>
      </c>
      <c r="F101" s="29">
        <v>17</v>
      </c>
      <c r="G101" s="34">
        <v>4</v>
      </c>
      <c r="H101" s="34">
        <v>1</v>
      </c>
      <c r="I101" s="34">
        <v>1</v>
      </c>
      <c r="J101" s="29">
        <f t="shared" si="24"/>
        <v>13</v>
      </c>
      <c r="K101" s="29">
        <v>3</v>
      </c>
      <c r="L101" s="28">
        <v>1</v>
      </c>
      <c r="M101" s="29">
        <v>1</v>
      </c>
      <c r="N101" s="29">
        <v>0</v>
      </c>
      <c r="O101" s="28">
        <v>2</v>
      </c>
      <c r="P101" s="30">
        <v>3</v>
      </c>
      <c r="Q101" s="28">
        <v>3</v>
      </c>
      <c r="R101" s="28">
        <v>1</v>
      </c>
      <c r="S101" s="28">
        <v>0</v>
      </c>
    </row>
    <row r="102" spans="1:20" s="31" customFormat="1" ht="15" customHeight="1" x14ac:dyDescent="0.25">
      <c r="A102" s="26" t="s">
        <v>190</v>
      </c>
      <c r="B102" s="42" t="s">
        <v>76</v>
      </c>
      <c r="C102" s="27" t="s">
        <v>191</v>
      </c>
      <c r="D102" s="28">
        <v>1</v>
      </c>
      <c r="E102" s="29">
        <f t="shared" si="23"/>
        <v>19</v>
      </c>
      <c r="F102" s="29">
        <v>18</v>
      </c>
      <c r="G102" s="34">
        <v>1</v>
      </c>
      <c r="H102" s="34">
        <v>0</v>
      </c>
      <c r="I102" s="34">
        <v>0</v>
      </c>
      <c r="J102" s="29">
        <f t="shared" si="24"/>
        <v>10</v>
      </c>
      <c r="K102" s="29">
        <v>4</v>
      </c>
      <c r="L102" s="28">
        <v>1</v>
      </c>
      <c r="M102" s="29">
        <v>0</v>
      </c>
      <c r="N102" s="29">
        <v>0</v>
      </c>
      <c r="O102" s="28">
        <v>1</v>
      </c>
      <c r="P102" s="30">
        <v>4</v>
      </c>
      <c r="Q102" s="28">
        <v>0</v>
      </c>
      <c r="R102" s="28">
        <v>1</v>
      </c>
      <c r="S102" s="28">
        <v>0</v>
      </c>
    </row>
    <row r="103" spans="1:20" s="31" customFormat="1" ht="15" customHeight="1" x14ac:dyDescent="0.25">
      <c r="A103" s="32" t="s">
        <v>192</v>
      </c>
      <c r="B103" s="42" t="s">
        <v>86</v>
      </c>
      <c r="C103" s="27" t="s">
        <v>193</v>
      </c>
      <c r="D103" s="28">
        <v>0</v>
      </c>
      <c r="E103" s="29">
        <f t="shared" si="23"/>
        <v>0</v>
      </c>
      <c r="F103" s="29">
        <v>0</v>
      </c>
      <c r="G103" s="34">
        <v>0</v>
      </c>
      <c r="H103" s="34">
        <v>0</v>
      </c>
      <c r="I103" s="34">
        <v>0</v>
      </c>
      <c r="J103" s="29">
        <f t="shared" si="24"/>
        <v>3</v>
      </c>
      <c r="K103" s="29">
        <v>1</v>
      </c>
      <c r="L103" s="28">
        <v>0</v>
      </c>
      <c r="M103" s="29">
        <v>0</v>
      </c>
      <c r="N103" s="29">
        <v>0</v>
      </c>
      <c r="O103" s="28">
        <v>1</v>
      </c>
      <c r="P103" s="30">
        <v>1</v>
      </c>
      <c r="Q103" s="28">
        <v>0</v>
      </c>
      <c r="R103" s="28">
        <v>0</v>
      </c>
      <c r="S103" s="28">
        <v>0</v>
      </c>
    </row>
    <row r="104" spans="1:20" s="31" customFormat="1" ht="15" customHeight="1" x14ac:dyDescent="0.25">
      <c r="A104" s="32" t="s">
        <v>194</v>
      </c>
      <c r="B104" s="42" t="s">
        <v>86</v>
      </c>
      <c r="C104" s="27" t="s">
        <v>195</v>
      </c>
      <c r="D104" s="28">
        <v>0</v>
      </c>
      <c r="E104" s="29">
        <f t="shared" si="23"/>
        <v>0</v>
      </c>
      <c r="F104" s="29">
        <v>0</v>
      </c>
      <c r="G104" s="34">
        <v>0</v>
      </c>
      <c r="H104" s="34">
        <v>0</v>
      </c>
      <c r="I104" s="34">
        <v>0</v>
      </c>
      <c r="J104" s="29">
        <f t="shared" si="24"/>
        <v>3</v>
      </c>
      <c r="K104" s="29">
        <v>0</v>
      </c>
      <c r="L104" s="28">
        <v>0</v>
      </c>
      <c r="M104" s="29">
        <v>0</v>
      </c>
      <c r="N104" s="29">
        <v>0</v>
      </c>
      <c r="O104" s="28">
        <v>0</v>
      </c>
      <c r="P104" s="30">
        <v>3</v>
      </c>
      <c r="Q104" s="28">
        <v>0</v>
      </c>
      <c r="R104" s="28">
        <v>0</v>
      </c>
      <c r="S104" s="28">
        <v>0</v>
      </c>
    </row>
    <row r="105" spans="1:20" s="31" customFormat="1" ht="15" customHeight="1" x14ac:dyDescent="0.25">
      <c r="A105" s="32" t="s">
        <v>196</v>
      </c>
      <c r="B105" s="42" t="s">
        <v>76</v>
      </c>
      <c r="C105" s="27" t="s">
        <v>197</v>
      </c>
      <c r="D105" s="28">
        <v>1</v>
      </c>
      <c r="E105" s="29">
        <f t="shared" si="23"/>
        <v>11</v>
      </c>
      <c r="F105" s="29">
        <v>10</v>
      </c>
      <c r="G105" s="34">
        <v>1</v>
      </c>
      <c r="H105" s="34">
        <v>0</v>
      </c>
      <c r="I105" s="34">
        <v>0</v>
      </c>
      <c r="J105" s="29">
        <f t="shared" si="24"/>
        <v>10</v>
      </c>
      <c r="K105" s="29">
        <v>3</v>
      </c>
      <c r="L105" s="28">
        <v>2</v>
      </c>
      <c r="M105" s="29">
        <v>2</v>
      </c>
      <c r="N105" s="29">
        <v>0</v>
      </c>
      <c r="O105" s="28">
        <v>2</v>
      </c>
      <c r="P105" s="30">
        <v>0</v>
      </c>
      <c r="Q105" s="28">
        <v>1</v>
      </c>
      <c r="R105" s="28">
        <v>1</v>
      </c>
      <c r="S105" s="28">
        <v>0</v>
      </c>
    </row>
    <row r="106" spans="1:20" s="31" customFormat="1" ht="15" customHeight="1" x14ac:dyDescent="0.25">
      <c r="A106" s="26" t="s">
        <v>198</v>
      </c>
      <c r="B106" s="42" t="s">
        <v>86</v>
      </c>
      <c r="C106" s="27" t="s">
        <v>199</v>
      </c>
      <c r="D106" s="28">
        <v>0</v>
      </c>
      <c r="E106" s="29">
        <f t="shared" si="23"/>
        <v>0</v>
      </c>
      <c r="F106" s="29">
        <v>0</v>
      </c>
      <c r="G106" s="28">
        <v>0</v>
      </c>
      <c r="H106" s="28">
        <v>0</v>
      </c>
      <c r="I106" s="28">
        <v>0</v>
      </c>
      <c r="J106" s="29">
        <f t="shared" si="24"/>
        <v>2</v>
      </c>
      <c r="K106" s="29">
        <v>0</v>
      </c>
      <c r="L106" s="28">
        <v>0</v>
      </c>
      <c r="M106" s="29">
        <v>0</v>
      </c>
      <c r="N106" s="29">
        <v>0</v>
      </c>
      <c r="O106" s="28">
        <v>0</v>
      </c>
      <c r="P106" s="30">
        <v>2</v>
      </c>
      <c r="Q106" s="28">
        <v>0</v>
      </c>
      <c r="R106" s="28">
        <v>1</v>
      </c>
      <c r="S106" s="28">
        <v>0</v>
      </c>
    </row>
    <row r="107" spans="1:20" s="31" customFormat="1" ht="15" customHeight="1" x14ac:dyDescent="0.25">
      <c r="A107" s="26" t="s">
        <v>200</v>
      </c>
      <c r="B107" s="42" t="s">
        <v>86</v>
      </c>
      <c r="C107" s="27" t="s">
        <v>201</v>
      </c>
      <c r="D107" s="28">
        <v>0</v>
      </c>
      <c r="E107" s="29">
        <f t="shared" si="23"/>
        <v>0</v>
      </c>
      <c r="F107" s="29">
        <v>0</v>
      </c>
      <c r="G107" s="28">
        <v>0</v>
      </c>
      <c r="H107" s="28">
        <v>0</v>
      </c>
      <c r="I107" s="28">
        <v>0</v>
      </c>
      <c r="J107" s="29">
        <f t="shared" si="24"/>
        <v>2</v>
      </c>
      <c r="K107" s="29">
        <v>2</v>
      </c>
      <c r="L107" s="28">
        <v>0</v>
      </c>
      <c r="M107" s="29">
        <v>0</v>
      </c>
      <c r="N107" s="29">
        <v>0</v>
      </c>
      <c r="O107" s="28">
        <v>0</v>
      </c>
      <c r="P107" s="30">
        <v>0</v>
      </c>
      <c r="Q107" s="28">
        <v>0</v>
      </c>
      <c r="R107" s="28">
        <v>0</v>
      </c>
      <c r="S107" s="28">
        <v>0</v>
      </c>
    </row>
    <row r="108" spans="1:20" s="17" customFormat="1" ht="28.5" customHeight="1" x14ac:dyDescent="0.25">
      <c r="A108" s="21" t="s">
        <v>202</v>
      </c>
      <c r="B108" s="44"/>
      <c r="C108" s="21"/>
      <c r="D108" s="33">
        <f t="shared" ref="D108:S108" si="25">SUM(D109:D110)</f>
        <v>6</v>
      </c>
      <c r="E108" s="33">
        <f t="shared" si="25"/>
        <v>172</v>
      </c>
      <c r="F108" s="33">
        <f t="shared" si="25"/>
        <v>145</v>
      </c>
      <c r="G108" s="33">
        <f t="shared" si="25"/>
        <v>16</v>
      </c>
      <c r="H108" s="33">
        <f t="shared" si="25"/>
        <v>11</v>
      </c>
      <c r="I108" s="33">
        <f t="shared" si="25"/>
        <v>0</v>
      </c>
      <c r="J108" s="33">
        <f t="shared" si="25"/>
        <v>131</v>
      </c>
      <c r="K108" s="33">
        <f t="shared" si="25"/>
        <v>28</v>
      </c>
      <c r="L108" s="33">
        <f t="shared" si="25"/>
        <v>10</v>
      </c>
      <c r="M108" s="33">
        <f t="shared" si="25"/>
        <v>9</v>
      </c>
      <c r="N108" s="33">
        <f t="shared" si="25"/>
        <v>22</v>
      </c>
      <c r="O108" s="33">
        <f t="shared" si="25"/>
        <v>14</v>
      </c>
      <c r="P108" s="33">
        <f t="shared" si="25"/>
        <v>26</v>
      </c>
      <c r="Q108" s="33">
        <f t="shared" si="25"/>
        <v>22</v>
      </c>
      <c r="R108" s="33">
        <f t="shared" si="25"/>
        <v>2</v>
      </c>
      <c r="S108" s="33">
        <f t="shared" si="25"/>
        <v>2</v>
      </c>
      <c r="T108" s="50"/>
    </row>
    <row r="109" spans="1:20" s="36" customFormat="1" x14ac:dyDescent="0.25">
      <c r="A109" s="26" t="s">
        <v>203</v>
      </c>
      <c r="B109" s="42" t="s">
        <v>48</v>
      </c>
      <c r="C109" s="27" t="s">
        <v>204</v>
      </c>
      <c r="D109" s="28">
        <v>4</v>
      </c>
      <c r="E109" s="29">
        <f>(F109+G109+H109+I109)</f>
        <v>105</v>
      </c>
      <c r="F109" s="29">
        <v>93</v>
      </c>
      <c r="G109" s="28">
        <v>9</v>
      </c>
      <c r="H109" s="28">
        <v>3</v>
      </c>
      <c r="I109" s="28">
        <v>0</v>
      </c>
      <c r="J109" s="29">
        <f>SUM(K109,L109,M109,N109,O109,P109,Q109)</f>
        <v>86</v>
      </c>
      <c r="K109" s="29">
        <v>17</v>
      </c>
      <c r="L109" s="28">
        <v>7</v>
      </c>
      <c r="M109" s="29">
        <v>5</v>
      </c>
      <c r="N109" s="29">
        <v>13</v>
      </c>
      <c r="O109" s="28">
        <v>10</v>
      </c>
      <c r="P109" s="30">
        <v>19</v>
      </c>
      <c r="Q109" s="28">
        <v>15</v>
      </c>
      <c r="R109" s="28">
        <v>1</v>
      </c>
      <c r="S109" s="28">
        <v>1</v>
      </c>
    </row>
    <row r="110" spans="1:20" s="31" customFormat="1" ht="15" customHeight="1" x14ac:dyDescent="0.25">
      <c r="A110" s="26" t="s">
        <v>205</v>
      </c>
      <c r="B110" s="42" t="s">
        <v>76</v>
      </c>
      <c r="C110" s="27" t="s">
        <v>206</v>
      </c>
      <c r="D110" s="28">
        <v>2</v>
      </c>
      <c r="E110" s="29">
        <f>(F110+G110+H110+I110)</f>
        <v>67</v>
      </c>
      <c r="F110" s="29">
        <v>52</v>
      </c>
      <c r="G110" s="28">
        <v>7</v>
      </c>
      <c r="H110" s="28">
        <v>8</v>
      </c>
      <c r="I110" s="28">
        <v>0</v>
      </c>
      <c r="J110" s="29">
        <f>SUM(K110,L110,M110,N110,O110,P110,Q110)</f>
        <v>45</v>
      </c>
      <c r="K110" s="29">
        <v>11</v>
      </c>
      <c r="L110" s="28">
        <v>3</v>
      </c>
      <c r="M110" s="29">
        <v>4</v>
      </c>
      <c r="N110" s="29">
        <v>9</v>
      </c>
      <c r="O110" s="28">
        <v>4</v>
      </c>
      <c r="P110" s="30">
        <v>7</v>
      </c>
      <c r="Q110" s="28">
        <v>7</v>
      </c>
      <c r="R110" s="28">
        <v>1</v>
      </c>
      <c r="S110" s="28">
        <v>1</v>
      </c>
    </row>
    <row r="111" spans="1:20" s="25" customFormat="1" ht="28.5" customHeight="1" x14ac:dyDescent="0.25">
      <c r="A111" s="21" t="s">
        <v>207</v>
      </c>
      <c r="B111" s="44"/>
      <c r="C111" s="21"/>
      <c r="D111" s="45">
        <f t="shared" ref="D111:S111" si="26">SUM(D112:D115)</f>
        <v>9</v>
      </c>
      <c r="E111" s="45">
        <f t="shared" si="26"/>
        <v>236</v>
      </c>
      <c r="F111" s="45">
        <f t="shared" si="26"/>
        <v>202</v>
      </c>
      <c r="G111" s="45">
        <f t="shared" si="26"/>
        <v>22</v>
      </c>
      <c r="H111" s="45">
        <f t="shared" si="26"/>
        <v>8</v>
      </c>
      <c r="I111" s="45">
        <f t="shared" si="26"/>
        <v>4</v>
      </c>
      <c r="J111" s="45">
        <f t="shared" si="26"/>
        <v>135</v>
      </c>
      <c r="K111" s="45">
        <f t="shared" si="26"/>
        <v>41</v>
      </c>
      <c r="L111" s="45">
        <f t="shared" si="26"/>
        <v>12</v>
      </c>
      <c r="M111" s="45">
        <f t="shared" si="26"/>
        <v>7</v>
      </c>
      <c r="N111" s="45">
        <f t="shared" si="26"/>
        <v>12</v>
      </c>
      <c r="O111" s="45">
        <f t="shared" si="26"/>
        <v>16</v>
      </c>
      <c r="P111" s="45">
        <f t="shared" si="26"/>
        <v>38</v>
      </c>
      <c r="Q111" s="45">
        <f t="shared" si="26"/>
        <v>9</v>
      </c>
      <c r="R111" s="45">
        <f t="shared" si="26"/>
        <v>4</v>
      </c>
      <c r="S111" s="45">
        <f t="shared" si="26"/>
        <v>3</v>
      </c>
    </row>
    <row r="112" spans="1:20" s="31" customFormat="1" ht="15" customHeight="1" x14ac:dyDescent="0.25">
      <c r="A112" s="32" t="s">
        <v>208</v>
      </c>
      <c r="B112" s="26" t="s">
        <v>29</v>
      </c>
      <c r="C112" s="27" t="s">
        <v>209</v>
      </c>
      <c r="D112" s="28">
        <v>4</v>
      </c>
      <c r="E112" s="29">
        <f>(F112+G112+H112+I112)</f>
        <v>70</v>
      </c>
      <c r="F112" s="29">
        <v>58</v>
      </c>
      <c r="G112" s="28">
        <v>6</v>
      </c>
      <c r="H112" s="28">
        <v>4</v>
      </c>
      <c r="I112" s="28">
        <v>2</v>
      </c>
      <c r="J112" s="29">
        <f>SUM(K112,L112,M112,N112,O112,P112,Q112)</f>
        <v>73</v>
      </c>
      <c r="K112" s="29">
        <v>17</v>
      </c>
      <c r="L112" s="28">
        <v>6</v>
      </c>
      <c r="M112" s="35">
        <v>1</v>
      </c>
      <c r="N112" s="29">
        <v>10</v>
      </c>
      <c r="O112" s="28">
        <v>8</v>
      </c>
      <c r="P112" s="30">
        <v>24</v>
      </c>
      <c r="Q112" s="28">
        <v>7</v>
      </c>
      <c r="R112" s="28">
        <v>1</v>
      </c>
      <c r="S112" s="28">
        <v>1</v>
      </c>
    </row>
    <row r="113" spans="1:19" s="31" customFormat="1" ht="15" customHeight="1" x14ac:dyDescent="0.25">
      <c r="A113" s="32" t="s">
        <v>210</v>
      </c>
      <c r="B113" s="42" t="s">
        <v>76</v>
      </c>
      <c r="C113" s="27" t="s">
        <v>211</v>
      </c>
      <c r="D113" s="28">
        <v>2</v>
      </c>
      <c r="E113" s="29">
        <f>(F113+G113+H113+I113)</f>
        <v>53</v>
      </c>
      <c r="F113" s="29">
        <v>48</v>
      </c>
      <c r="G113" s="28">
        <v>2</v>
      </c>
      <c r="H113" s="28">
        <v>2</v>
      </c>
      <c r="I113" s="28">
        <v>1</v>
      </c>
      <c r="J113" s="29">
        <f>SUM(K113,L113,M113,N113,O113,P113,Q113)</f>
        <v>29</v>
      </c>
      <c r="K113" s="29">
        <v>11</v>
      </c>
      <c r="L113" s="28">
        <v>2</v>
      </c>
      <c r="M113" s="29">
        <v>3</v>
      </c>
      <c r="N113" s="29">
        <v>0</v>
      </c>
      <c r="O113" s="28">
        <v>4</v>
      </c>
      <c r="P113" s="30">
        <v>8</v>
      </c>
      <c r="Q113" s="28">
        <v>1</v>
      </c>
      <c r="R113" s="28">
        <v>1</v>
      </c>
      <c r="S113" s="28">
        <v>0</v>
      </c>
    </row>
    <row r="114" spans="1:19" s="31" customFormat="1" ht="15" customHeight="1" x14ac:dyDescent="0.25">
      <c r="A114" s="32" t="s">
        <v>212</v>
      </c>
      <c r="B114" s="42" t="s">
        <v>76</v>
      </c>
      <c r="C114" s="27" t="s">
        <v>213</v>
      </c>
      <c r="D114" s="28">
        <v>2</v>
      </c>
      <c r="E114" s="29">
        <f>(F114+G114+H114+I114)</f>
        <v>54</v>
      </c>
      <c r="F114" s="29">
        <v>46</v>
      </c>
      <c r="G114" s="28">
        <v>8</v>
      </c>
      <c r="H114" s="28">
        <v>0</v>
      </c>
      <c r="I114" s="28">
        <v>0</v>
      </c>
      <c r="J114" s="29">
        <f>SUM(K114,L114,M114,N114,O114,P114,Q114)</f>
        <v>14</v>
      </c>
      <c r="K114" s="29">
        <v>5</v>
      </c>
      <c r="L114" s="28">
        <v>2</v>
      </c>
      <c r="M114" s="29">
        <v>1</v>
      </c>
      <c r="N114" s="29">
        <v>2</v>
      </c>
      <c r="O114" s="28">
        <v>3</v>
      </c>
      <c r="P114" s="30">
        <v>0</v>
      </c>
      <c r="Q114" s="28">
        <v>1</v>
      </c>
      <c r="R114" s="28">
        <v>1</v>
      </c>
      <c r="S114" s="28">
        <v>1</v>
      </c>
    </row>
    <row r="115" spans="1:19" s="31" customFormat="1" ht="15" customHeight="1" x14ac:dyDescent="0.25">
      <c r="A115" s="32" t="s">
        <v>214</v>
      </c>
      <c r="B115" s="42" t="s">
        <v>76</v>
      </c>
      <c r="C115" s="27" t="s">
        <v>215</v>
      </c>
      <c r="D115" s="28">
        <v>1</v>
      </c>
      <c r="E115" s="29">
        <f>(F115+G115+H115+I115)</f>
        <v>59</v>
      </c>
      <c r="F115" s="29">
        <v>50</v>
      </c>
      <c r="G115" s="28">
        <v>6</v>
      </c>
      <c r="H115" s="28">
        <v>2</v>
      </c>
      <c r="I115" s="28">
        <v>1</v>
      </c>
      <c r="J115" s="29">
        <f>SUM(K115,L115,M115,N115,O115,P115,Q115)</f>
        <v>19</v>
      </c>
      <c r="K115" s="29">
        <v>8</v>
      </c>
      <c r="L115" s="28">
        <v>2</v>
      </c>
      <c r="M115" s="29">
        <v>2</v>
      </c>
      <c r="N115" s="29">
        <v>0</v>
      </c>
      <c r="O115" s="28">
        <v>1</v>
      </c>
      <c r="P115" s="30">
        <v>6</v>
      </c>
      <c r="Q115" s="28">
        <v>0</v>
      </c>
      <c r="R115" s="28">
        <v>1</v>
      </c>
      <c r="S115" s="28">
        <v>1</v>
      </c>
    </row>
    <row r="116" spans="1:19" s="25" customFormat="1" ht="28.5" customHeight="1" x14ac:dyDescent="0.25">
      <c r="A116" s="38" t="s">
        <v>216</v>
      </c>
      <c r="B116" s="44"/>
      <c r="C116" s="21"/>
      <c r="D116" s="45">
        <f t="shared" ref="D116:S116" si="27">SUM(D117:D123)</f>
        <v>12</v>
      </c>
      <c r="E116" s="45">
        <f t="shared" si="27"/>
        <v>193</v>
      </c>
      <c r="F116" s="45">
        <f t="shared" si="27"/>
        <v>163</v>
      </c>
      <c r="G116" s="45">
        <f t="shared" si="27"/>
        <v>6</v>
      </c>
      <c r="H116" s="45">
        <f t="shared" si="27"/>
        <v>14</v>
      </c>
      <c r="I116" s="45">
        <f t="shared" si="27"/>
        <v>10</v>
      </c>
      <c r="J116" s="45">
        <f t="shared" si="27"/>
        <v>214</v>
      </c>
      <c r="K116" s="45">
        <f t="shared" si="27"/>
        <v>89</v>
      </c>
      <c r="L116" s="45">
        <f t="shared" si="27"/>
        <v>17</v>
      </c>
      <c r="M116" s="45">
        <f t="shared" si="27"/>
        <v>16</v>
      </c>
      <c r="N116" s="45">
        <f t="shared" si="27"/>
        <v>7</v>
      </c>
      <c r="O116" s="45">
        <f t="shared" si="27"/>
        <v>23</v>
      </c>
      <c r="P116" s="45">
        <f t="shared" si="27"/>
        <v>44</v>
      </c>
      <c r="Q116" s="45">
        <f t="shared" si="27"/>
        <v>18</v>
      </c>
      <c r="R116" s="45">
        <f t="shared" si="27"/>
        <v>7</v>
      </c>
      <c r="S116" s="45">
        <f t="shared" si="27"/>
        <v>1</v>
      </c>
    </row>
    <row r="117" spans="1:19" s="31" customFormat="1" ht="15" customHeight="1" x14ac:dyDescent="0.25">
      <c r="A117" s="32" t="s">
        <v>217</v>
      </c>
      <c r="B117" s="42" t="s">
        <v>48</v>
      </c>
      <c r="C117" s="27" t="s">
        <v>218</v>
      </c>
      <c r="D117" s="34">
        <v>4</v>
      </c>
      <c r="E117" s="29">
        <f t="shared" ref="E117:E123" si="28">(F117+G117+H117+I117)</f>
        <v>80</v>
      </c>
      <c r="F117" s="29">
        <v>68</v>
      </c>
      <c r="G117" s="28">
        <v>2</v>
      </c>
      <c r="H117" s="28">
        <v>7</v>
      </c>
      <c r="I117" s="28">
        <v>3</v>
      </c>
      <c r="J117" s="29">
        <f t="shared" ref="J117:J123" si="29">SUM(K117,L117,M117,N117,O117,P117,Q117)</f>
        <v>90</v>
      </c>
      <c r="K117" s="29">
        <v>38</v>
      </c>
      <c r="L117" s="28">
        <v>7</v>
      </c>
      <c r="M117" s="29">
        <v>7</v>
      </c>
      <c r="N117" s="29">
        <v>7</v>
      </c>
      <c r="O117" s="28">
        <v>7</v>
      </c>
      <c r="P117" s="30">
        <v>16</v>
      </c>
      <c r="Q117" s="28">
        <v>8</v>
      </c>
      <c r="R117" s="34">
        <v>1</v>
      </c>
      <c r="S117" s="28">
        <v>1</v>
      </c>
    </row>
    <row r="118" spans="1:19" s="31" customFormat="1" ht="15" customHeight="1" x14ac:dyDescent="0.25">
      <c r="A118" s="32" t="s">
        <v>219</v>
      </c>
      <c r="B118" s="42" t="s">
        <v>76</v>
      </c>
      <c r="C118" s="27" t="s">
        <v>220</v>
      </c>
      <c r="D118" s="34">
        <v>2</v>
      </c>
      <c r="E118" s="29">
        <f t="shared" si="28"/>
        <v>56</v>
      </c>
      <c r="F118" s="29">
        <v>45</v>
      </c>
      <c r="G118" s="28">
        <v>2</v>
      </c>
      <c r="H118" s="28">
        <v>5</v>
      </c>
      <c r="I118" s="28">
        <v>4</v>
      </c>
      <c r="J118" s="29">
        <f t="shared" si="29"/>
        <v>37</v>
      </c>
      <c r="K118" s="29">
        <v>23</v>
      </c>
      <c r="L118" s="28">
        <v>7</v>
      </c>
      <c r="M118" s="29">
        <v>3</v>
      </c>
      <c r="N118" s="29">
        <v>0</v>
      </c>
      <c r="O118" s="28">
        <v>4</v>
      </c>
      <c r="P118" s="30">
        <v>0</v>
      </c>
      <c r="Q118" s="28">
        <v>0</v>
      </c>
      <c r="R118" s="34">
        <v>1</v>
      </c>
      <c r="S118" s="28">
        <v>0</v>
      </c>
    </row>
    <row r="119" spans="1:19" s="31" customFormat="1" ht="15" customHeight="1" x14ac:dyDescent="0.25">
      <c r="A119" s="32" t="s">
        <v>221</v>
      </c>
      <c r="B119" s="42" t="s">
        <v>76</v>
      </c>
      <c r="C119" s="27" t="s">
        <v>222</v>
      </c>
      <c r="D119" s="34">
        <v>2</v>
      </c>
      <c r="E119" s="29">
        <f t="shared" si="28"/>
        <v>57</v>
      </c>
      <c r="F119" s="29">
        <v>50</v>
      </c>
      <c r="G119" s="28">
        <v>2</v>
      </c>
      <c r="H119" s="28">
        <v>2</v>
      </c>
      <c r="I119" s="28">
        <v>3</v>
      </c>
      <c r="J119" s="29">
        <f t="shared" si="29"/>
        <v>34</v>
      </c>
      <c r="K119" s="29">
        <v>10</v>
      </c>
      <c r="L119" s="28">
        <v>2</v>
      </c>
      <c r="M119" s="29">
        <v>4</v>
      </c>
      <c r="N119" s="29">
        <v>0</v>
      </c>
      <c r="O119" s="28">
        <v>8</v>
      </c>
      <c r="P119" s="30">
        <v>6</v>
      </c>
      <c r="Q119" s="28">
        <v>4</v>
      </c>
      <c r="R119" s="34">
        <v>1</v>
      </c>
      <c r="S119" s="28">
        <v>0</v>
      </c>
    </row>
    <row r="120" spans="1:19" s="31" customFormat="1" ht="15" customHeight="1" x14ac:dyDescent="0.25">
      <c r="A120" s="32" t="s">
        <v>223</v>
      </c>
      <c r="B120" s="26" t="s">
        <v>117</v>
      </c>
      <c r="C120" s="27" t="s">
        <v>224</v>
      </c>
      <c r="D120" s="34">
        <v>1</v>
      </c>
      <c r="E120" s="29">
        <f t="shared" si="28"/>
        <v>0</v>
      </c>
      <c r="F120" s="29">
        <v>0</v>
      </c>
      <c r="G120" s="28">
        <v>0</v>
      </c>
      <c r="H120" s="28">
        <v>0</v>
      </c>
      <c r="I120" s="28">
        <v>0</v>
      </c>
      <c r="J120" s="29">
        <f t="shared" si="29"/>
        <v>10</v>
      </c>
      <c r="K120" s="29">
        <v>5</v>
      </c>
      <c r="L120" s="28">
        <v>1</v>
      </c>
      <c r="M120" s="29">
        <v>0</v>
      </c>
      <c r="N120" s="29">
        <v>0</v>
      </c>
      <c r="O120" s="28">
        <v>2</v>
      </c>
      <c r="P120" s="30">
        <v>2</v>
      </c>
      <c r="Q120" s="28">
        <v>0</v>
      </c>
      <c r="R120" s="34">
        <v>1</v>
      </c>
      <c r="S120" s="28">
        <v>0</v>
      </c>
    </row>
    <row r="121" spans="1:19" s="31" customFormat="1" ht="15" customHeight="1" x14ac:dyDescent="0.25">
      <c r="A121" s="32" t="s">
        <v>225</v>
      </c>
      <c r="B121" s="26" t="s">
        <v>117</v>
      </c>
      <c r="C121" s="27" t="s">
        <v>226</v>
      </c>
      <c r="D121" s="34">
        <v>1</v>
      </c>
      <c r="E121" s="29">
        <v>0</v>
      </c>
      <c r="F121" s="29">
        <v>0</v>
      </c>
      <c r="G121" s="28">
        <v>0</v>
      </c>
      <c r="H121" s="28">
        <v>0</v>
      </c>
      <c r="I121" s="28">
        <v>0</v>
      </c>
      <c r="J121" s="29">
        <f t="shared" si="29"/>
        <v>12</v>
      </c>
      <c r="K121" s="29">
        <v>3</v>
      </c>
      <c r="L121" s="28">
        <v>0</v>
      </c>
      <c r="M121" s="29">
        <v>1</v>
      </c>
      <c r="N121" s="29">
        <v>0</v>
      </c>
      <c r="O121" s="28">
        <v>0</v>
      </c>
      <c r="P121" s="30">
        <v>8</v>
      </c>
      <c r="Q121" s="28">
        <v>0</v>
      </c>
      <c r="R121" s="34">
        <v>1</v>
      </c>
      <c r="S121" s="28">
        <v>0</v>
      </c>
    </row>
    <row r="122" spans="1:19" s="31" customFormat="1" ht="15" customHeight="1" x14ac:dyDescent="0.25">
      <c r="A122" s="32" t="s">
        <v>227</v>
      </c>
      <c r="B122" s="26" t="s">
        <v>117</v>
      </c>
      <c r="C122" s="27" t="s">
        <v>228</v>
      </c>
      <c r="D122" s="34">
        <v>1</v>
      </c>
      <c r="E122" s="29">
        <f t="shared" si="28"/>
        <v>0</v>
      </c>
      <c r="F122" s="29">
        <v>0</v>
      </c>
      <c r="G122" s="28">
        <v>0</v>
      </c>
      <c r="H122" s="28">
        <v>0</v>
      </c>
      <c r="I122" s="28">
        <v>0</v>
      </c>
      <c r="J122" s="29">
        <f t="shared" si="29"/>
        <v>11</v>
      </c>
      <c r="K122" s="29">
        <v>0</v>
      </c>
      <c r="L122" s="28">
        <v>0</v>
      </c>
      <c r="M122" s="29">
        <v>1</v>
      </c>
      <c r="N122" s="29">
        <v>0</v>
      </c>
      <c r="O122" s="28">
        <v>2</v>
      </c>
      <c r="P122" s="30">
        <v>7</v>
      </c>
      <c r="Q122" s="28">
        <v>1</v>
      </c>
      <c r="R122" s="34">
        <v>1</v>
      </c>
      <c r="S122" s="28">
        <v>0</v>
      </c>
    </row>
    <row r="123" spans="1:19" s="31" customFormat="1" ht="15" customHeight="1" x14ac:dyDescent="0.25">
      <c r="A123" s="32" t="s">
        <v>229</v>
      </c>
      <c r="B123" s="26" t="s">
        <v>117</v>
      </c>
      <c r="C123" s="27" t="s">
        <v>230</v>
      </c>
      <c r="D123" s="34">
        <v>1</v>
      </c>
      <c r="E123" s="29">
        <f t="shared" si="28"/>
        <v>0</v>
      </c>
      <c r="F123" s="29">
        <v>0</v>
      </c>
      <c r="G123" s="28">
        <v>0</v>
      </c>
      <c r="H123" s="28">
        <v>0</v>
      </c>
      <c r="I123" s="28">
        <v>0</v>
      </c>
      <c r="J123" s="29">
        <f t="shared" si="29"/>
        <v>20</v>
      </c>
      <c r="K123" s="29">
        <v>10</v>
      </c>
      <c r="L123" s="28">
        <v>0</v>
      </c>
      <c r="M123" s="29">
        <v>0</v>
      </c>
      <c r="N123" s="29">
        <v>0</v>
      </c>
      <c r="O123" s="28">
        <v>0</v>
      </c>
      <c r="P123" s="30">
        <v>5</v>
      </c>
      <c r="Q123" s="28">
        <v>5</v>
      </c>
      <c r="R123" s="34">
        <v>1</v>
      </c>
      <c r="S123" s="28">
        <v>0</v>
      </c>
    </row>
    <row r="124" spans="1:19" s="25" customFormat="1" ht="28.5" customHeight="1" x14ac:dyDescent="0.25">
      <c r="A124" s="21" t="s">
        <v>231</v>
      </c>
      <c r="B124" s="22"/>
      <c r="C124" s="21"/>
      <c r="D124" s="49">
        <f t="shared" ref="D124:S124" si="30">SUM(D125:D129)</f>
        <v>5</v>
      </c>
      <c r="E124" s="49">
        <f t="shared" si="30"/>
        <v>119</v>
      </c>
      <c r="F124" s="49">
        <f t="shared" si="30"/>
        <v>105</v>
      </c>
      <c r="G124" s="49">
        <f t="shared" si="30"/>
        <v>13</v>
      </c>
      <c r="H124" s="49">
        <f t="shared" si="30"/>
        <v>1</v>
      </c>
      <c r="I124" s="49">
        <f t="shared" si="30"/>
        <v>0</v>
      </c>
      <c r="J124" s="49">
        <f t="shared" si="30"/>
        <v>206</v>
      </c>
      <c r="K124" s="49">
        <f t="shared" si="30"/>
        <v>32</v>
      </c>
      <c r="L124" s="49">
        <f t="shared" si="30"/>
        <v>8</v>
      </c>
      <c r="M124" s="49">
        <f t="shared" si="30"/>
        <v>13</v>
      </c>
      <c r="N124" s="49">
        <f t="shared" si="30"/>
        <v>7</v>
      </c>
      <c r="O124" s="49">
        <f t="shared" si="30"/>
        <v>18</v>
      </c>
      <c r="P124" s="49">
        <f t="shared" si="30"/>
        <v>113</v>
      </c>
      <c r="Q124" s="49">
        <f t="shared" si="30"/>
        <v>15</v>
      </c>
      <c r="R124" s="49">
        <f t="shared" si="30"/>
        <v>4</v>
      </c>
      <c r="S124" s="49">
        <f t="shared" si="30"/>
        <v>0</v>
      </c>
    </row>
    <row r="125" spans="1:19" s="31" customFormat="1" ht="15" customHeight="1" x14ac:dyDescent="0.25">
      <c r="A125" s="32" t="s">
        <v>232</v>
      </c>
      <c r="B125" s="32" t="s">
        <v>48</v>
      </c>
      <c r="C125" s="27" t="s">
        <v>233</v>
      </c>
      <c r="D125" s="28">
        <v>3</v>
      </c>
      <c r="E125" s="29">
        <f t="shared" ref="E125:E129" si="31">(F125+G125+H125+I125)</f>
        <v>82</v>
      </c>
      <c r="F125" s="29">
        <v>72</v>
      </c>
      <c r="G125" s="28">
        <v>9</v>
      </c>
      <c r="H125" s="28">
        <v>1</v>
      </c>
      <c r="I125" s="28">
        <v>0</v>
      </c>
      <c r="J125" s="29">
        <f t="shared" ref="J125:J129" si="32">SUM(K125,L125,M125,N125,O125,P125,Q125)</f>
        <v>132</v>
      </c>
      <c r="K125" s="29">
        <v>22</v>
      </c>
      <c r="L125" s="34">
        <v>6</v>
      </c>
      <c r="M125" s="29">
        <v>9</v>
      </c>
      <c r="N125" s="29">
        <v>7</v>
      </c>
      <c r="O125" s="34">
        <v>10</v>
      </c>
      <c r="P125" s="30">
        <v>71</v>
      </c>
      <c r="Q125" s="34">
        <v>7</v>
      </c>
      <c r="R125" s="28">
        <v>1</v>
      </c>
      <c r="S125" s="34">
        <v>0</v>
      </c>
    </row>
    <row r="126" spans="1:19" s="31" customFormat="1" ht="15" customHeight="1" x14ac:dyDescent="0.25">
      <c r="A126" s="32" t="s">
        <v>234</v>
      </c>
      <c r="B126" s="32" t="s">
        <v>76</v>
      </c>
      <c r="C126" s="27" t="s">
        <v>235</v>
      </c>
      <c r="D126" s="28">
        <v>1</v>
      </c>
      <c r="E126" s="29">
        <f t="shared" si="31"/>
        <v>11</v>
      </c>
      <c r="F126" s="29">
        <v>10</v>
      </c>
      <c r="G126" s="28">
        <v>1</v>
      </c>
      <c r="H126" s="28">
        <v>0</v>
      </c>
      <c r="I126" s="28">
        <v>0</v>
      </c>
      <c r="J126" s="29">
        <f t="shared" si="32"/>
        <v>17</v>
      </c>
      <c r="K126" s="29">
        <v>6</v>
      </c>
      <c r="L126" s="34">
        <v>1</v>
      </c>
      <c r="M126" s="29">
        <v>2</v>
      </c>
      <c r="N126" s="29">
        <v>0</v>
      </c>
      <c r="O126" s="34">
        <v>0</v>
      </c>
      <c r="P126" s="30">
        <v>5</v>
      </c>
      <c r="Q126" s="34">
        <v>3</v>
      </c>
      <c r="R126" s="28">
        <v>1</v>
      </c>
      <c r="S126" s="34">
        <v>0</v>
      </c>
    </row>
    <row r="127" spans="1:19" s="31" customFormat="1" ht="15" customHeight="1" x14ac:dyDescent="0.25">
      <c r="A127" s="32" t="s">
        <v>236</v>
      </c>
      <c r="B127" s="32" t="s">
        <v>76</v>
      </c>
      <c r="C127" s="27" t="s">
        <v>237</v>
      </c>
      <c r="D127" s="28">
        <v>1</v>
      </c>
      <c r="E127" s="29">
        <f t="shared" si="31"/>
        <v>26</v>
      </c>
      <c r="F127" s="29">
        <v>23</v>
      </c>
      <c r="G127" s="28">
        <v>3</v>
      </c>
      <c r="H127" s="28">
        <v>0</v>
      </c>
      <c r="I127" s="28">
        <v>0</v>
      </c>
      <c r="J127" s="29">
        <f t="shared" si="32"/>
        <v>55</v>
      </c>
      <c r="K127" s="29">
        <v>4</v>
      </c>
      <c r="L127" s="34">
        <v>1</v>
      </c>
      <c r="M127" s="29">
        <v>2</v>
      </c>
      <c r="N127" s="29">
        <v>0</v>
      </c>
      <c r="O127" s="34">
        <v>8</v>
      </c>
      <c r="P127" s="30">
        <v>35</v>
      </c>
      <c r="Q127" s="34">
        <v>5</v>
      </c>
      <c r="R127" s="28">
        <v>1</v>
      </c>
      <c r="S127" s="34">
        <v>0</v>
      </c>
    </row>
    <row r="128" spans="1:19" s="31" customFormat="1" ht="15" customHeight="1" x14ac:dyDescent="0.25">
      <c r="A128" s="26" t="s">
        <v>238</v>
      </c>
      <c r="B128" s="26" t="s">
        <v>86</v>
      </c>
      <c r="C128" s="27" t="s">
        <v>239</v>
      </c>
      <c r="D128" s="28">
        <v>0</v>
      </c>
      <c r="E128" s="29">
        <f t="shared" si="31"/>
        <v>0</v>
      </c>
      <c r="F128" s="29">
        <v>0</v>
      </c>
      <c r="G128" s="28">
        <v>0</v>
      </c>
      <c r="H128" s="28">
        <v>0</v>
      </c>
      <c r="I128" s="28">
        <v>0</v>
      </c>
      <c r="J128" s="29">
        <f t="shared" si="32"/>
        <v>0</v>
      </c>
      <c r="K128" s="29">
        <v>0</v>
      </c>
      <c r="L128" s="28">
        <v>0</v>
      </c>
      <c r="M128" s="29">
        <v>0</v>
      </c>
      <c r="N128" s="29">
        <v>0</v>
      </c>
      <c r="O128" s="28">
        <v>0</v>
      </c>
      <c r="P128" s="30">
        <v>0</v>
      </c>
      <c r="Q128" s="28">
        <v>0</v>
      </c>
      <c r="R128" s="28">
        <v>1</v>
      </c>
      <c r="S128" s="28">
        <v>0</v>
      </c>
    </row>
    <row r="129" spans="1:19" s="31" customFormat="1" ht="15" customHeight="1" x14ac:dyDescent="0.25">
      <c r="A129" s="32" t="s">
        <v>240</v>
      </c>
      <c r="B129" s="26" t="s">
        <v>35</v>
      </c>
      <c r="C129" s="27" t="s">
        <v>241</v>
      </c>
      <c r="D129" s="28">
        <v>0</v>
      </c>
      <c r="E129" s="29">
        <f t="shared" si="31"/>
        <v>0</v>
      </c>
      <c r="F129" s="29">
        <v>0</v>
      </c>
      <c r="G129" s="28">
        <v>0</v>
      </c>
      <c r="H129" s="28">
        <v>0</v>
      </c>
      <c r="I129" s="28">
        <v>0</v>
      </c>
      <c r="J129" s="29">
        <f t="shared" si="32"/>
        <v>2</v>
      </c>
      <c r="K129" s="29">
        <v>0</v>
      </c>
      <c r="L129" s="28">
        <v>0</v>
      </c>
      <c r="M129" s="29">
        <v>0</v>
      </c>
      <c r="N129" s="29">
        <v>0</v>
      </c>
      <c r="O129" s="28">
        <v>0</v>
      </c>
      <c r="P129" s="30">
        <v>2</v>
      </c>
      <c r="Q129" s="28">
        <v>0</v>
      </c>
      <c r="R129" s="28">
        <v>0</v>
      </c>
      <c r="S129" s="28">
        <v>0</v>
      </c>
    </row>
    <row r="130" spans="1:19" s="25" customFormat="1" ht="28.5" customHeight="1" x14ac:dyDescent="0.25">
      <c r="A130" s="21" t="s">
        <v>242</v>
      </c>
      <c r="B130" s="44"/>
      <c r="C130" s="21"/>
      <c r="D130" s="51">
        <f t="shared" ref="D130:S130" si="33">SUM(D131:D136)</f>
        <v>8</v>
      </c>
      <c r="E130" s="51">
        <f t="shared" si="33"/>
        <v>237</v>
      </c>
      <c r="F130" s="51">
        <f t="shared" si="33"/>
        <v>217</v>
      </c>
      <c r="G130" s="51">
        <f t="shared" si="33"/>
        <v>15</v>
      </c>
      <c r="H130" s="51">
        <f t="shared" si="33"/>
        <v>5</v>
      </c>
      <c r="I130" s="51">
        <f t="shared" si="33"/>
        <v>0</v>
      </c>
      <c r="J130" s="51">
        <f t="shared" si="33"/>
        <v>241</v>
      </c>
      <c r="K130" s="51">
        <f t="shared" si="33"/>
        <v>32</v>
      </c>
      <c r="L130" s="51">
        <f t="shared" si="33"/>
        <v>9</v>
      </c>
      <c r="M130" s="51">
        <f t="shared" si="33"/>
        <v>2</v>
      </c>
      <c r="N130" s="51">
        <f t="shared" si="33"/>
        <v>33</v>
      </c>
      <c r="O130" s="51">
        <f t="shared" si="33"/>
        <v>22</v>
      </c>
      <c r="P130" s="51">
        <f t="shared" si="33"/>
        <v>135</v>
      </c>
      <c r="Q130" s="51">
        <f t="shared" si="33"/>
        <v>8</v>
      </c>
      <c r="R130" s="51">
        <f t="shared" si="33"/>
        <v>3</v>
      </c>
      <c r="S130" s="51">
        <f t="shared" si="33"/>
        <v>1</v>
      </c>
    </row>
    <row r="131" spans="1:19" s="31" customFormat="1" ht="15" customHeight="1" x14ac:dyDescent="0.25">
      <c r="A131" s="26" t="s">
        <v>243</v>
      </c>
      <c r="B131" s="26" t="s">
        <v>29</v>
      </c>
      <c r="C131" s="27" t="s">
        <v>244</v>
      </c>
      <c r="D131" s="28">
        <v>4</v>
      </c>
      <c r="E131" s="29">
        <f t="shared" ref="E131:E136" si="34">(F131+G131+H131+I131)</f>
        <v>215</v>
      </c>
      <c r="F131" s="29">
        <v>198</v>
      </c>
      <c r="G131" s="28">
        <v>12</v>
      </c>
      <c r="H131" s="28">
        <v>5</v>
      </c>
      <c r="I131" s="28">
        <v>0</v>
      </c>
      <c r="J131" s="29">
        <f t="shared" ref="J131:J136" si="35">SUM(K131,L131,M131,N131,O131,P131,Q131)</f>
        <v>176</v>
      </c>
      <c r="K131" s="29">
        <v>24</v>
      </c>
      <c r="L131" s="28">
        <v>8</v>
      </c>
      <c r="M131" s="29">
        <v>0</v>
      </c>
      <c r="N131" s="29">
        <v>33</v>
      </c>
      <c r="O131" s="28">
        <v>8</v>
      </c>
      <c r="P131" s="30">
        <v>96</v>
      </c>
      <c r="Q131" s="28">
        <v>7</v>
      </c>
      <c r="R131" s="28">
        <v>1</v>
      </c>
      <c r="S131" s="28">
        <v>1</v>
      </c>
    </row>
    <row r="132" spans="1:19" s="31" customFormat="1" ht="15" customHeight="1" x14ac:dyDescent="0.25">
      <c r="A132" s="26" t="s">
        <v>245</v>
      </c>
      <c r="B132" s="26" t="s">
        <v>35</v>
      </c>
      <c r="C132" s="27" t="s">
        <v>246</v>
      </c>
      <c r="D132" s="28">
        <v>0</v>
      </c>
      <c r="E132" s="29">
        <f t="shared" si="34"/>
        <v>0</v>
      </c>
      <c r="F132" s="29">
        <v>0</v>
      </c>
      <c r="G132" s="28">
        <v>0</v>
      </c>
      <c r="H132" s="28">
        <v>0</v>
      </c>
      <c r="I132" s="28">
        <v>0</v>
      </c>
      <c r="J132" s="29">
        <f t="shared" si="35"/>
        <v>5</v>
      </c>
      <c r="K132" s="29">
        <v>0</v>
      </c>
      <c r="L132" s="28">
        <v>0</v>
      </c>
      <c r="M132" s="29">
        <v>0</v>
      </c>
      <c r="N132" s="29">
        <v>0</v>
      </c>
      <c r="O132" s="28">
        <v>0</v>
      </c>
      <c r="P132" s="30">
        <v>5</v>
      </c>
      <c r="Q132" s="28">
        <v>0</v>
      </c>
      <c r="R132" s="28">
        <v>0</v>
      </c>
      <c r="S132" s="28">
        <v>0</v>
      </c>
    </row>
    <row r="133" spans="1:19" s="31" customFormat="1" ht="15" customHeight="1" x14ac:dyDescent="0.25">
      <c r="A133" s="26" t="s">
        <v>247</v>
      </c>
      <c r="B133" s="42" t="s">
        <v>76</v>
      </c>
      <c r="C133" s="27" t="s">
        <v>248</v>
      </c>
      <c r="D133" s="28">
        <v>1</v>
      </c>
      <c r="E133" s="29">
        <f t="shared" si="34"/>
        <v>11</v>
      </c>
      <c r="F133" s="29">
        <v>9</v>
      </c>
      <c r="G133" s="28">
        <v>2</v>
      </c>
      <c r="H133" s="28">
        <v>0</v>
      </c>
      <c r="I133" s="28">
        <v>0</v>
      </c>
      <c r="J133" s="29">
        <f t="shared" si="35"/>
        <v>22</v>
      </c>
      <c r="K133" s="29">
        <v>2</v>
      </c>
      <c r="L133" s="28">
        <v>0</v>
      </c>
      <c r="M133" s="29">
        <v>1</v>
      </c>
      <c r="N133" s="29">
        <v>0</v>
      </c>
      <c r="O133" s="28">
        <v>2</v>
      </c>
      <c r="P133" s="30">
        <v>17</v>
      </c>
      <c r="Q133" s="28">
        <v>0</v>
      </c>
      <c r="R133" s="28">
        <v>1</v>
      </c>
      <c r="S133" s="28">
        <v>0</v>
      </c>
    </row>
    <row r="134" spans="1:19" s="31" customFormat="1" ht="15" customHeight="1" x14ac:dyDescent="0.25">
      <c r="A134" s="32" t="s">
        <v>249</v>
      </c>
      <c r="B134" s="32" t="s">
        <v>35</v>
      </c>
      <c r="C134" s="27" t="s">
        <v>250</v>
      </c>
      <c r="D134" s="28">
        <v>0</v>
      </c>
      <c r="E134" s="29">
        <f t="shared" si="34"/>
        <v>0</v>
      </c>
      <c r="F134" s="29">
        <v>0</v>
      </c>
      <c r="G134" s="28">
        <v>0</v>
      </c>
      <c r="H134" s="28">
        <v>0</v>
      </c>
      <c r="I134" s="28">
        <v>0</v>
      </c>
      <c r="J134" s="29">
        <f t="shared" si="35"/>
        <v>8</v>
      </c>
      <c r="K134" s="29">
        <v>0</v>
      </c>
      <c r="L134" s="28">
        <v>0</v>
      </c>
      <c r="M134" s="29">
        <v>0</v>
      </c>
      <c r="N134" s="29">
        <v>0</v>
      </c>
      <c r="O134" s="28">
        <v>0</v>
      </c>
      <c r="P134" s="30">
        <v>8</v>
      </c>
      <c r="Q134" s="28">
        <v>0</v>
      </c>
      <c r="R134" s="28">
        <v>0</v>
      </c>
      <c r="S134" s="28">
        <v>0</v>
      </c>
    </row>
    <row r="135" spans="1:19" s="31" customFormat="1" ht="15" customHeight="1" x14ac:dyDescent="0.25">
      <c r="A135" s="32" t="s">
        <v>251</v>
      </c>
      <c r="B135" s="32" t="s">
        <v>76</v>
      </c>
      <c r="C135" s="27" t="s">
        <v>252</v>
      </c>
      <c r="D135" s="28">
        <v>1</v>
      </c>
      <c r="E135" s="29">
        <f t="shared" si="34"/>
        <v>11</v>
      </c>
      <c r="F135" s="29">
        <v>10</v>
      </c>
      <c r="G135" s="28">
        <v>1</v>
      </c>
      <c r="H135" s="28">
        <v>0</v>
      </c>
      <c r="I135" s="28">
        <v>0</v>
      </c>
      <c r="J135" s="29">
        <f t="shared" si="35"/>
        <v>17</v>
      </c>
      <c r="K135" s="29">
        <v>6</v>
      </c>
      <c r="L135" s="28">
        <v>1</v>
      </c>
      <c r="M135" s="29">
        <v>1</v>
      </c>
      <c r="N135" s="29">
        <v>0</v>
      </c>
      <c r="O135" s="28">
        <v>2</v>
      </c>
      <c r="P135" s="30">
        <v>6</v>
      </c>
      <c r="Q135" s="28">
        <v>1</v>
      </c>
      <c r="R135" s="28">
        <v>1</v>
      </c>
      <c r="S135" s="28">
        <v>0</v>
      </c>
    </row>
    <row r="136" spans="1:19" s="31" customFormat="1" x14ac:dyDescent="0.25">
      <c r="A136" s="32" t="s">
        <v>253</v>
      </c>
      <c r="B136" s="42" t="s">
        <v>38</v>
      </c>
      <c r="C136" s="27" t="s">
        <v>254</v>
      </c>
      <c r="D136" s="28">
        <v>2</v>
      </c>
      <c r="E136" s="29">
        <f t="shared" si="34"/>
        <v>0</v>
      </c>
      <c r="F136" s="29">
        <v>0</v>
      </c>
      <c r="G136" s="28">
        <v>0</v>
      </c>
      <c r="H136" s="28">
        <v>0</v>
      </c>
      <c r="I136" s="28">
        <v>0</v>
      </c>
      <c r="J136" s="29">
        <f t="shared" si="35"/>
        <v>13</v>
      </c>
      <c r="K136" s="29">
        <v>0</v>
      </c>
      <c r="L136" s="28">
        <v>0</v>
      </c>
      <c r="M136" s="29">
        <v>0</v>
      </c>
      <c r="N136" s="29">
        <v>0</v>
      </c>
      <c r="O136" s="28">
        <v>10</v>
      </c>
      <c r="P136" s="30">
        <v>3</v>
      </c>
      <c r="Q136" s="28">
        <v>0</v>
      </c>
      <c r="R136" s="28">
        <v>0</v>
      </c>
      <c r="S136" s="28">
        <v>0</v>
      </c>
    </row>
    <row r="137" spans="1:19" s="25" customFormat="1" ht="28.5" customHeight="1" x14ac:dyDescent="0.25">
      <c r="A137" s="21" t="s">
        <v>255</v>
      </c>
      <c r="B137" s="44"/>
      <c r="C137" s="21"/>
      <c r="D137" s="33">
        <f t="shared" ref="D137:S137" si="36">SUM(D138:D144)</f>
        <v>13</v>
      </c>
      <c r="E137" s="33">
        <f t="shared" si="36"/>
        <v>314</v>
      </c>
      <c r="F137" s="33">
        <f t="shared" si="36"/>
        <v>258</v>
      </c>
      <c r="G137" s="33">
        <f t="shared" si="36"/>
        <v>34</v>
      </c>
      <c r="H137" s="33">
        <f t="shared" si="36"/>
        <v>8</v>
      </c>
      <c r="I137" s="33">
        <f t="shared" si="36"/>
        <v>14</v>
      </c>
      <c r="J137" s="33">
        <f t="shared" si="36"/>
        <v>230</v>
      </c>
      <c r="K137" s="33">
        <f t="shared" si="36"/>
        <v>34</v>
      </c>
      <c r="L137" s="33">
        <f t="shared" si="36"/>
        <v>14</v>
      </c>
      <c r="M137" s="33">
        <f t="shared" si="36"/>
        <v>10</v>
      </c>
      <c r="N137" s="33">
        <f t="shared" si="36"/>
        <v>19</v>
      </c>
      <c r="O137" s="33">
        <f t="shared" si="36"/>
        <v>37</v>
      </c>
      <c r="P137" s="33">
        <f t="shared" si="36"/>
        <v>107</v>
      </c>
      <c r="Q137" s="33">
        <f t="shared" si="36"/>
        <v>9</v>
      </c>
      <c r="R137" s="33">
        <f t="shared" si="36"/>
        <v>4</v>
      </c>
      <c r="S137" s="33">
        <f t="shared" si="36"/>
        <v>1</v>
      </c>
    </row>
    <row r="138" spans="1:19" s="31" customFormat="1" ht="17.25" x14ac:dyDescent="0.25">
      <c r="A138" s="26" t="s">
        <v>256</v>
      </c>
      <c r="B138" s="26" t="s">
        <v>29</v>
      </c>
      <c r="C138" s="27" t="s">
        <v>257</v>
      </c>
      <c r="D138" s="28">
        <v>6</v>
      </c>
      <c r="E138" s="29">
        <f t="shared" ref="E138:E144" si="37">(F138+G138+H138+I138)</f>
        <v>196</v>
      </c>
      <c r="F138" s="29">
        <v>156</v>
      </c>
      <c r="G138" s="28">
        <v>23</v>
      </c>
      <c r="H138" s="28">
        <v>8</v>
      </c>
      <c r="I138" s="28">
        <v>9</v>
      </c>
      <c r="J138" s="29">
        <f t="shared" ref="J138:J144" si="38">SUM(K138,L138,M138,N138,O138,P138,Q138)</f>
        <v>145</v>
      </c>
      <c r="K138" s="29">
        <v>22</v>
      </c>
      <c r="L138" s="28">
        <v>9</v>
      </c>
      <c r="M138" s="35">
        <v>8</v>
      </c>
      <c r="N138" s="29">
        <v>8</v>
      </c>
      <c r="O138" s="28">
        <v>16</v>
      </c>
      <c r="P138" s="30">
        <v>78</v>
      </c>
      <c r="Q138" s="40">
        <v>4</v>
      </c>
      <c r="R138" s="28">
        <v>2</v>
      </c>
      <c r="S138" s="28">
        <v>1</v>
      </c>
    </row>
    <row r="139" spans="1:19" s="31" customFormat="1" x14ac:dyDescent="0.25">
      <c r="A139" s="32" t="s">
        <v>258</v>
      </c>
      <c r="B139" s="32" t="s">
        <v>48</v>
      </c>
      <c r="C139" s="27" t="s">
        <v>259</v>
      </c>
      <c r="D139" s="46">
        <v>4</v>
      </c>
      <c r="E139" s="29">
        <f t="shared" si="37"/>
        <v>118</v>
      </c>
      <c r="F139" s="29">
        <v>102</v>
      </c>
      <c r="G139" s="46">
        <v>11</v>
      </c>
      <c r="H139" s="46">
        <v>0</v>
      </c>
      <c r="I139" s="46">
        <v>5</v>
      </c>
      <c r="J139" s="29">
        <f t="shared" si="38"/>
        <v>67</v>
      </c>
      <c r="K139" s="29">
        <v>12</v>
      </c>
      <c r="L139" s="46">
        <v>5</v>
      </c>
      <c r="M139" s="29">
        <v>2</v>
      </c>
      <c r="N139" s="29">
        <v>11</v>
      </c>
      <c r="O139" s="46">
        <v>6</v>
      </c>
      <c r="P139" s="30">
        <v>26</v>
      </c>
      <c r="Q139" s="46">
        <v>5</v>
      </c>
      <c r="R139" s="46">
        <v>1</v>
      </c>
      <c r="S139" s="46">
        <v>0</v>
      </c>
    </row>
    <row r="140" spans="1:19" s="31" customFormat="1" x14ac:dyDescent="0.25">
      <c r="A140" s="32" t="s">
        <v>260</v>
      </c>
      <c r="B140" s="32" t="s">
        <v>86</v>
      </c>
      <c r="C140" s="27" t="s">
        <v>261</v>
      </c>
      <c r="D140" s="28">
        <v>1</v>
      </c>
      <c r="E140" s="29">
        <f t="shared" si="37"/>
        <v>0</v>
      </c>
      <c r="F140" s="29">
        <v>0</v>
      </c>
      <c r="G140" s="28">
        <v>0</v>
      </c>
      <c r="H140" s="28">
        <v>0</v>
      </c>
      <c r="I140" s="28">
        <v>0</v>
      </c>
      <c r="J140" s="29">
        <f t="shared" si="38"/>
        <v>3</v>
      </c>
      <c r="K140" s="29">
        <v>0</v>
      </c>
      <c r="L140" s="28">
        <v>0</v>
      </c>
      <c r="M140" s="35">
        <v>0</v>
      </c>
      <c r="N140" s="29">
        <v>0</v>
      </c>
      <c r="O140" s="28">
        <v>0</v>
      </c>
      <c r="P140" s="30">
        <v>3</v>
      </c>
      <c r="Q140" s="28">
        <v>0</v>
      </c>
      <c r="R140" s="28">
        <v>0</v>
      </c>
      <c r="S140" s="28">
        <v>0</v>
      </c>
    </row>
    <row r="141" spans="1:19" s="31" customFormat="1" ht="17.25" x14ac:dyDescent="0.25">
      <c r="A141" s="32" t="s">
        <v>262</v>
      </c>
      <c r="B141" s="26" t="s">
        <v>117</v>
      </c>
      <c r="C141" s="27" t="s">
        <v>263</v>
      </c>
      <c r="D141" s="28">
        <v>2</v>
      </c>
      <c r="E141" s="29">
        <f t="shared" si="37"/>
        <v>0</v>
      </c>
      <c r="F141" s="29">
        <v>0</v>
      </c>
      <c r="G141" s="28">
        <v>0</v>
      </c>
      <c r="H141" s="28">
        <v>0</v>
      </c>
      <c r="I141" s="28">
        <v>0</v>
      </c>
      <c r="J141" s="29">
        <f t="shared" si="38"/>
        <v>6</v>
      </c>
      <c r="K141" s="29">
        <v>0</v>
      </c>
      <c r="L141" s="28">
        <v>0</v>
      </c>
      <c r="M141" s="35">
        <v>0</v>
      </c>
      <c r="N141" s="29">
        <v>0</v>
      </c>
      <c r="O141" s="28">
        <v>6</v>
      </c>
      <c r="P141" s="30">
        <v>0</v>
      </c>
      <c r="Q141" s="28">
        <v>0</v>
      </c>
      <c r="R141" s="28">
        <v>0</v>
      </c>
      <c r="S141" s="28">
        <v>0</v>
      </c>
    </row>
    <row r="142" spans="1:19" s="31" customFormat="1" x14ac:dyDescent="0.25">
      <c r="A142" s="32" t="s">
        <v>264</v>
      </c>
      <c r="B142" s="32" t="s">
        <v>86</v>
      </c>
      <c r="C142" s="27" t="s">
        <v>265</v>
      </c>
      <c r="D142" s="28">
        <v>0</v>
      </c>
      <c r="E142" s="29">
        <f t="shared" si="37"/>
        <v>0</v>
      </c>
      <c r="F142" s="29">
        <v>0</v>
      </c>
      <c r="G142" s="28">
        <v>0</v>
      </c>
      <c r="H142" s="28">
        <v>0</v>
      </c>
      <c r="I142" s="28">
        <v>0</v>
      </c>
      <c r="J142" s="29">
        <f t="shared" si="38"/>
        <v>3</v>
      </c>
      <c r="K142" s="29">
        <v>0</v>
      </c>
      <c r="L142" s="28">
        <v>0</v>
      </c>
      <c r="M142" s="35">
        <v>0</v>
      </c>
      <c r="N142" s="29">
        <v>0</v>
      </c>
      <c r="O142" s="28">
        <v>3</v>
      </c>
      <c r="P142" s="30">
        <v>0</v>
      </c>
      <c r="Q142" s="28">
        <v>0</v>
      </c>
      <c r="R142" s="28">
        <v>1</v>
      </c>
      <c r="S142" s="28">
        <v>0</v>
      </c>
    </row>
    <row r="143" spans="1:19" s="31" customFormat="1" ht="15" customHeight="1" x14ac:dyDescent="0.25">
      <c r="A143" s="32" t="s">
        <v>266</v>
      </c>
      <c r="B143" s="32" t="s">
        <v>86</v>
      </c>
      <c r="C143" s="27" t="s">
        <v>267</v>
      </c>
      <c r="D143" s="28">
        <v>0</v>
      </c>
      <c r="E143" s="29">
        <f t="shared" si="37"/>
        <v>0</v>
      </c>
      <c r="F143" s="29">
        <v>0</v>
      </c>
      <c r="G143" s="28">
        <v>0</v>
      </c>
      <c r="H143" s="28">
        <v>0</v>
      </c>
      <c r="I143" s="28">
        <v>0</v>
      </c>
      <c r="J143" s="29">
        <f t="shared" si="38"/>
        <v>3</v>
      </c>
      <c r="K143" s="29">
        <v>0</v>
      </c>
      <c r="L143" s="28">
        <v>0</v>
      </c>
      <c r="M143" s="35">
        <v>0</v>
      </c>
      <c r="N143" s="29">
        <v>0</v>
      </c>
      <c r="O143" s="28">
        <v>3</v>
      </c>
      <c r="P143" s="30">
        <v>0</v>
      </c>
      <c r="Q143" s="28">
        <v>0</v>
      </c>
      <c r="R143" s="28">
        <v>0</v>
      </c>
      <c r="S143" s="28">
        <v>0</v>
      </c>
    </row>
    <row r="144" spans="1:19" s="31" customFormat="1" ht="15" customHeight="1" x14ac:dyDescent="0.25">
      <c r="A144" s="32" t="s">
        <v>268</v>
      </c>
      <c r="B144" s="32" t="s">
        <v>86</v>
      </c>
      <c r="C144" s="27" t="s">
        <v>269</v>
      </c>
      <c r="D144" s="28">
        <v>0</v>
      </c>
      <c r="E144" s="29">
        <f t="shared" si="37"/>
        <v>0</v>
      </c>
      <c r="F144" s="29">
        <v>0</v>
      </c>
      <c r="G144" s="28">
        <v>0</v>
      </c>
      <c r="H144" s="28">
        <v>0</v>
      </c>
      <c r="I144" s="28">
        <v>0</v>
      </c>
      <c r="J144" s="29">
        <f t="shared" si="38"/>
        <v>3</v>
      </c>
      <c r="K144" s="29">
        <v>0</v>
      </c>
      <c r="L144" s="28">
        <v>0</v>
      </c>
      <c r="M144" s="35">
        <v>0</v>
      </c>
      <c r="N144" s="29">
        <v>0</v>
      </c>
      <c r="O144" s="28">
        <v>3</v>
      </c>
      <c r="P144" s="30">
        <v>0</v>
      </c>
      <c r="Q144" s="28">
        <v>0</v>
      </c>
      <c r="R144" s="28">
        <v>0</v>
      </c>
      <c r="S144" s="28">
        <v>0</v>
      </c>
    </row>
    <row r="145" spans="1:19" s="25" customFormat="1" ht="28.5" customHeight="1" x14ac:dyDescent="0.25">
      <c r="A145" s="21" t="s">
        <v>270</v>
      </c>
      <c r="B145" s="48"/>
      <c r="C145" s="21"/>
      <c r="D145" s="33">
        <f t="shared" ref="D145:S145" si="39">SUM(D146:D157)</f>
        <v>13</v>
      </c>
      <c r="E145" s="33">
        <f t="shared" si="39"/>
        <v>316</v>
      </c>
      <c r="F145" s="33">
        <f t="shared" si="39"/>
        <v>250</v>
      </c>
      <c r="G145" s="33">
        <f t="shared" si="39"/>
        <v>38</v>
      </c>
      <c r="H145" s="33">
        <f t="shared" si="39"/>
        <v>13</v>
      </c>
      <c r="I145" s="33">
        <f t="shared" si="39"/>
        <v>15</v>
      </c>
      <c r="J145" s="33">
        <f t="shared" si="39"/>
        <v>294</v>
      </c>
      <c r="K145" s="33">
        <f t="shared" si="39"/>
        <v>41</v>
      </c>
      <c r="L145" s="33">
        <f t="shared" si="39"/>
        <v>15</v>
      </c>
      <c r="M145" s="33">
        <f t="shared" si="39"/>
        <v>16</v>
      </c>
      <c r="N145" s="33">
        <f t="shared" si="39"/>
        <v>13</v>
      </c>
      <c r="O145" s="33">
        <f t="shared" si="39"/>
        <v>24</v>
      </c>
      <c r="P145" s="33">
        <f t="shared" si="39"/>
        <v>151</v>
      </c>
      <c r="Q145" s="33">
        <f t="shared" si="39"/>
        <v>34</v>
      </c>
      <c r="R145" s="33">
        <f t="shared" si="39"/>
        <v>10</v>
      </c>
      <c r="S145" s="33">
        <f t="shared" si="39"/>
        <v>2</v>
      </c>
    </row>
    <row r="146" spans="1:19" s="31" customFormat="1" ht="15" customHeight="1" x14ac:dyDescent="0.25">
      <c r="A146" s="26" t="s">
        <v>271</v>
      </c>
      <c r="B146" s="26" t="s">
        <v>29</v>
      </c>
      <c r="C146" s="27" t="s">
        <v>272</v>
      </c>
      <c r="D146" s="28">
        <v>5</v>
      </c>
      <c r="E146" s="29">
        <f t="shared" ref="E146:E157" si="40">(F146+G146+H146+I146)</f>
        <v>150</v>
      </c>
      <c r="F146" s="29">
        <v>125</v>
      </c>
      <c r="G146" s="28">
        <v>22</v>
      </c>
      <c r="H146" s="28">
        <v>3</v>
      </c>
      <c r="I146" s="28">
        <v>0</v>
      </c>
      <c r="J146" s="29">
        <f t="shared" ref="J146:J157" si="41">SUM(K146,L146,M146,N146,O146,P146,Q146)</f>
        <v>159</v>
      </c>
      <c r="K146" s="29">
        <v>10</v>
      </c>
      <c r="L146" s="28">
        <v>6</v>
      </c>
      <c r="M146" s="29">
        <v>4</v>
      </c>
      <c r="N146" s="29">
        <v>13</v>
      </c>
      <c r="O146" s="28">
        <v>13</v>
      </c>
      <c r="P146" s="30">
        <v>103</v>
      </c>
      <c r="Q146" s="28">
        <v>10</v>
      </c>
      <c r="R146" s="28">
        <v>1</v>
      </c>
      <c r="S146" s="28">
        <v>1</v>
      </c>
    </row>
    <row r="147" spans="1:19" s="31" customFormat="1" ht="15" customHeight="1" x14ac:dyDescent="0.25">
      <c r="A147" s="32" t="s">
        <v>273</v>
      </c>
      <c r="B147" s="32" t="s">
        <v>76</v>
      </c>
      <c r="C147" s="27" t="s">
        <v>274</v>
      </c>
      <c r="D147" s="28">
        <v>1</v>
      </c>
      <c r="E147" s="29">
        <f t="shared" si="40"/>
        <v>30</v>
      </c>
      <c r="F147" s="29">
        <v>24</v>
      </c>
      <c r="G147" s="28">
        <v>0</v>
      </c>
      <c r="H147" s="28">
        <v>3</v>
      </c>
      <c r="I147" s="28">
        <v>3</v>
      </c>
      <c r="J147" s="29">
        <f t="shared" si="41"/>
        <v>35</v>
      </c>
      <c r="K147" s="29">
        <v>7</v>
      </c>
      <c r="L147" s="28">
        <v>2</v>
      </c>
      <c r="M147" s="29">
        <v>3</v>
      </c>
      <c r="N147" s="29">
        <v>0</v>
      </c>
      <c r="O147" s="28">
        <v>2</v>
      </c>
      <c r="P147" s="30">
        <v>13</v>
      </c>
      <c r="Q147" s="28">
        <v>8</v>
      </c>
      <c r="R147" s="28">
        <v>1</v>
      </c>
      <c r="S147" s="28">
        <v>1</v>
      </c>
    </row>
    <row r="148" spans="1:19" s="31" customFormat="1" ht="15" customHeight="1" x14ac:dyDescent="0.25">
      <c r="A148" s="32" t="s">
        <v>275</v>
      </c>
      <c r="B148" s="32" t="s">
        <v>76</v>
      </c>
      <c r="C148" s="27" t="s">
        <v>276</v>
      </c>
      <c r="D148" s="28">
        <v>1</v>
      </c>
      <c r="E148" s="29">
        <f t="shared" si="40"/>
        <v>20</v>
      </c>
      <c r="F148" s="29">
        <v>18</v>
      </c>
      <c r="G148" s="28">
        <v>1</v>
      </c>
      <c r="H148" s="28">
        <v>0</v>
      </c>
      <c r="I148" s="28">
        <v>1</v>
      </c>
      <c r="J148" s="29">
        <f t="shared" si="41"/>
        <v>30</v>
      </c>
      <c r="K148" s="29">
        <v>4</v>
      </c>
      <c r="L148" s="28">
        <v>2</v>
      </c>
      <c r="M148" s="29">
        <v>3</v>
      </c>
      <c r="N148" s="29">
        <v>0</v>
      </c>
      <c r="O148" s="28">
        <v>1</v>
      </c>
      <c r="P148" s="30">
        <v>13</v>
      </c>
      <c r="Q148" s="28">
        <v>7</v>
      </c>
      <c r="R148" s="28">
        <v>1</v>
      </c>
      <c r="S148" s="28">
        <v>0</v>
      </c>
    </row>
    <row r="149" spans="1:19" s="31" customFormat="1" ht="15" customHeight="1" x14ac:dyDescent="0.25">
      <c r="A149" s="32" t="s">
        <v>277</v>
      </c>
      <c r="B149" s="32" t="s">
        <v>35</v>
      </c>
      <c r="C149" s="27" t="s">
        <v>278</v>
      </c>
      <c r="D149" s="28">
        <v>0</v>
      </c>
      <c r="E149" s="29">
        <f t="shared" si="40"/>
        <v>0</v>
      </c>
      <c r="F149" s="29">
        <v>0</v>
      </c>
      <c r="G149" s="28">
        <v>0</v>
      </c>
      <c r="H149" s="28">
        <v>0</v>
      </c>
      <c r="I149" s="28">
        <v>0</v>
      </c>
      <c r="J149" s="29">
        <f t="shared" si="41"/>
        <v>0</v>
      </c>
      <c r="K149" s="29">
        <v>0</v>
      </c>
      <c r="L149" s="28">
        <v>0</v>
      </c>
      <c r="M149" s="29">
        <v>0</v>
      </c>
      <c r="N149" s="29">
        <v>0</v>
      </c>
      <c r="O149" s="28">
        <v>0</v>
      </c>
      <c r="P149" s="30">
        <v>0</v>
      </c>
      <c r="Q149" s="28">
        <v>0</v>
      </c>
      <c r="R149" s="28">
        <v>1</v>
      </c>
      <c r="S149" s="28">
        <v>0</v>
      </c>
    </row>
    <row r="150" spans="1:19" s="31" customFormat="1" ht="15" customHeight="1" x14ac:dyDescent="0.25">
      <c r="A150" s="32" t="s">
        <v>279</v>
      </c>
      <c r="B150" s="32" t="s">
        <v>76</v>
      </c>
      <c r="C150" s="27" t="s">
        <v>280</v>
      </c>
      <c r="D150" s="28">
        <v>1</v>
      </c>
      <c r="E150" s="29">
        <f t="shared" si="40"/>
        <v>16</v>
      </c>
      <c r="F150" s="29">
        <v>9</v>
      </c>
      <c r="G150" s="28">
        <v>3</v>
      </c>
      <c r="H150" s="28">
        <v>3</v>
      </c>
      <c r="I150" s="28">
        <v>1</v>
      </c>
      <c r="J150" s="29">
        <f t="shared" si="41"/>
        <v>7</v>
      </c>
      <c r="K150" s="29">
        <v>5</v>
      </c>
      <c r="L150" s="28">
        <v>1</v>
      </c>
      <c r="M150" s="35">
        <v>1</v>
      </c>
      <c r="N150" s="29">
        <v>0</v>
      </c>
      <c r="O150" s="28">
        <v>0</v>
      </c>
      <c r="P150" s="30">
        <v>0</v>
      </c>
      <c r="Q150" s="28">
        <v>0</v>
      </c>
      <c r="R150" s="28">
        <v>1</v>
      </c>
      <c r="S150" s="28">
        <v>0</v>
      </c>
    </row>
    <row r="151" spans="1:19" s="31" customFormat="1" ht="15" customHeight="1" x14ac:dyDescent="0.25">
      <c r="A151" s="32" t="s">
        <v>281</v>
      </c>
      <c r="B151" s="32" t="s">
        <v>76</v>
      </c>
      <c r="C151" s="27" t="s">
        <v>282</v>
      </c>
      <c r="D151" s="28">
        <v>1</v>
      </c>
      <c r="E151" s="29">
        <f t="shared" si="40"/>
        <v>45</v>
      </c>
      <c r="F151" s="29">
        <v>36</v>
      </c>
      <c r="G151" s="28">
        <v>4</v>
      </c>
      <c r="H151" s="28">
        <v>3</v>
      </c>
      <c r="I151" s="28">
        <v>2</v>
      </c>
      <c r="J151" s="29">
        <f t="shared" si="41"/>
        <v>22</v>
      </c>
      <c r="K151" s="29">
        <v>3</v>
      </c>
      <c r="L151" s="28">
        <v>3</v>
      </c>
      <c r="M151" s="29">
        <v>2</v>
      </c>
      <c r="N151" s="29">
        <v>0</v>
      </c>
      <c r="O151" s="28">
        <v>2</v>
      </c>
      <c r="P151" s="30">
        <v>6</v>
      </c>
      <c r="Q151" s="28">
        <v>6</v>
      </c>
      <c r="R151" s="28">
        <v>1</v>
      </c>
      <c r="S151" s="28">
        <v>0</v>
      </c>
    </row>
    <row r="152" spans="1:19" s="31" customFormat="1" ht="15" customHeight="1" x14ac:dyDescent="0.25">
      <c r="A152" s="32" t="s">
        <v>283</v>
      </c>
      <c r="B152" s="32" t="s">
        <v>76</v>
      </c>
      <c r="C152" s="27" t="s">
        <v>284</v>
      </c>
      <c r="D152" s="28">
        <v>1</v>
      </c>
      <c r="E152" s="29">
        <f t="shared" si="40"/>
        <v>13</v>
      </c>
      <c r="F152" s="29">
        <v>10</v>
      </c>
      <c r="G152" s="28">
        <v>1</v>
      </c>
      <c r="H152" s="28">
        <v>1</v>
      </c>
      <c r="I152" s="28">
        <v>1</v>
      </c>
      <c r="J152" s="29">
        <f t="shared" si="41"/>
        <v>9</v>
      </c>
      <c r="K152" s="29">
        <v>2</v>
      </c>
      <c r="L152" s="28">
        <v>0</v>
      </c>
      <c r="M152" s="35">
        <v>2</v>
      </c>
      <c r="N152" s="29">
        <v>0</v>
      </c>
      <c r="O152" s="28">
        <v>2</v>
      </c>
      <c r="P152" s="30">
        <v>3</v>
      </c>
      <c r="Q152" s="28">
        <v>0</v>
      </c>
      <c r="R152" s="28">
        <v>1</v>
      </c>
      <c r="S152" s="28">
        <v>0</v>
      </c>
    </row>
    <row r="153" spans="1:19" s="31" customFormat="1" ht="15" customHeight="1" x14ac:dyDescent="0.25">
      <c r="A153" s="32" t="s">
        <v>285</v>
      </c>
      <c r="B153" s="32" t="s">
        <v>86</v>
      </c>
      <c r="C153" s="27" t="s">
        <v>286</v>
      </c>
      <c r="D153" s="28">
        <v>0</v>
      </c>
      <c r="E153" s="29">
        <f t="shared" si="40"/>
        <v>0</v>
      </c>
      <c r="F153" s="29">
        <v>0</v>
      </c>
      <c r="G153" s="28">
        <v>0</v>
      </c>
      <c r="H153" s="28">
        <v>0</v>
      </c>
      <c r="I153" s="28">
        <v>0</v>
      </c>
      <c r="J153" s="29">
        <f t="shared" si="41"/>
        <v>3</v>
      </c>
      <c r="K153" s="29">
        <v>0</v>
      </c>
      <c r="L153" s="28">
        <v>0</v>
      </c>
      <c r="M153" s="35">
        <v>0</v>
      </c>
      <c r="N153" s="29">
        <v>0</v>
      </c>
      <c r="O153" s="28">
        <v>0</v>
      </c>
      <c r="P153" s="30">
        <v>3</v>
      </c>
      <c r="Q153" s="28">
        <v>0</v>
      </c>
      <c r="R153" s="28">
        <v>1</v>
      </c>
      <c r="S153" s="28">
        <v>0</v>
      </c>
    </row>
    <row r="154" spans="1:19" s="31" customFormat="1" ht="15" customHeight="1" x14ac:dyDescent="0.25">
      <c r="A154" s="32" t="s">
        <v>287</v>
      </c>
      <c r="B154" s="32" t="s">
        <v>76</v>
      </c>
      <c r="C154" s="27" t="s">
        <v>288</v>
      </c>
      <c r="D154" s="28">
        <v>1</v>
      </c>
      <c r="E154" s="29">
        <f t="shared" si="40"/>
        <v>10</v>
      </c>
      <c r="F154" s="29">
        <v>6</v>
      </c>
      <c r="G154" s="28">
        <v>1</v>
      </c>
      <c r="H154" s="28">
        <v>0</v>
      </c>
      <c r="I154" s="28">
        <v>3</v>
      </c>
      <c r="J154" s="29">
        <f t="shared" si="41"/>
        <v>3</v>
      </c>
      <c r="K154" s="29">
        <v>1</v>
      </c>
      <c r="L154" s="28">
        <v>0</v>
      </c>
      <c r="M154" s="35">
        <v>0</v>
      </c>
      <c r="N154" s="29">
        <v>0</v>
      </c>
      <c r="O154" s="28">
        <v>0</v>
      </c>
      <c r="P154" s="30">
        <v>1</v>
      </c>
      <c r="Q154" s="28">
        <v>1</v>
      </c>
      <c r="R154" s="28">
        <v>0</v>
      </c>
      <c r="S154" s="28">
        <v>0</v>
      </c>
    </row>
    <row r="155" spans="1:19" s="31" customFormat="1" ht="15" customHeight="1" x14ac:dyDescent="0.25">
      <c r="A155" s="26" t="s">
        <v>289</v>
      </c>
      <c r="B155" s="26" t="s">
        <v>76</v>
      </c>
      <c r="C155" s="27" t="s">
        <v>290</v>
      </c>
      <c r="D155" s="28">
        <v>1</v>
      </c>
      <c r="E155" s="29">
        <f t="shared" si="40"/>
        <v>15</v>
      </c>
      <c r="F155" s="29">
        <v>10</v>
      </c>
      <c r="G155" s="28">
        <v>3</v>
      </c>
      <c r="H155" s="28">
        <v>0</v>
      </c>
      <c r="I155" s="28">
        <v>2</v>
      </c>
      <c r="J155" s="29">
        <f t="shared" si="41"/>
        <v>11</v>
      </c>
      <c r="K155" s="29">
        <v>3</v>
      </c>
      <c r="L155" s="28">
        <v>0</v>
      </c>
      <c r="M155" s="35">
        <v>1</v>
      </c>
      <c r="N155" s="29">
        <v>0</v>
      </c>
      <c r="O155" s="28">
        <v>2</v>
      </c>
      <c r="P155" s="30">
        <v>5</v>
      </c>
      <c r="Q155" s="28">
        <v>0</v>
      </c>
      <c r="R155" s="28">
        <v>1</v>
      </c>
      <c r="S155" s="28">
        <v>0</v>
      </c>
    </row>
    <row r="156" spans="1:19" s="31" customFormat="1" ht="15" customHeight="1" x14ac:dyDescent="0.25">
      <c r="A156" s="32" t="s">
        <v>291</v>
      </c>
      <c r="B156" s="32" t="s">
        <v>76</v>
      </c>
      <c r="C156" s="27" t="s">
        <v>292</v>
      </c>
      <c r="D156" s="28">
        <v>1</v>
      </c>
      <c r="E156" s="29">
        <f t="shared" si="40"/>
        <v>17</v>
      </c>
      <c r="F156" s="29">
        <v>12</v>
      </c>
      <c r="G156" s="28">
        <v>3</v>
      </c>
      <c r="H156" s="28">
        <v>0</v>
      </c>
      <c r="I156" s="28">
        <v>2</v>
      </c>
      <c r="J156" s="29">
        <f t="shared" si="41"/>
        <v>12</v>
      </c>
      <c r="K156" s="29">
        <v>3</v>
      </c>
      <c r="L156" s="28">
        <v>1</v>
      </c>
      <c r="M156" s="35">
        <v>0</v>
      </c>
      <c r="N156" s="29">
        <v>0</v>
      </c>
      <c r="O156" s="28">
        <v>2</v>
      </c>
      <c r="P156" s="30">
        <v>4</v>
      </c>
      <c r="Q156" s="28">
        <v>2</v>
      </c>
      <c r="R156" s="28">
        <v>1</v>
      </c>
      <c r="S156" s="28">
        <v>0</v>
      </c>
    </row>
    <row r="157" spans="1:19" s="31" customFormat="1" ht="15" customHeight="1" x14ac:dyDescent="0.25">
      <c r="A157" s="32" t="s">
        <v>293</v>
      </c>
      <c r="B157" s="32" t="s">
        <v>86</v>
      </c>
      <c r="C157" s="27" t="s">
        <v>294</v>
      </c>
      <c r="D157" s="28">
        <v>0</v>
      </c>
      <c r="E157" s="29">
        <f t="shared" si="40"/>
        <v>0</v>
      </c>
      <c r="F157" s="29">
        <v>0</v>
      </c>
      <c r="G157" s="28">
        <v>0</v>
      </c>
      <c r="H157" s="28">
        <v>0</v>
      </c>
      <c r="I157" s="28">
        <v>0</v>
      </c>
      <c r="J157" s="29">
        <f t="shared" si="41"/>
        <v>3</v>
      </c>
      <c r="K157" s="29">
        <v>3</v>
      </c>
      <c r="L157" s="28">
        <v>0</v>
      </c>
      <c r="M157" s="35">
        <v>0</v>
      </c>
      <c r="N157" s="29">
        <v>0</v>
      </c>
      <c r="O157" s="28">
        <v>0</v>
      </c>
      <c r="P157" s="30">
        <v>0</v>
      </c>
      <c r="Q157" s="28">
        <v>0</v>
      </c>
      <c r="R157" s="28">
        <v>0</v>
      </c>
      <c r="S157" s="28">
        <v>0</v>
      </c>
    </row>
    <row r="158" spans="1:19" s="17" customFormat="1" ht="28.5" customHeight="1" x14ac:dyDescent="0.25">
      <c r="A158" s="21" t="s">
        <v>295</v>
      </c>
      <c r="B158" s="44"/>
      <c r="C158" s="21"/>
      <c r="D158" s="33">
        <f t="shared" ref="D158:S158" si="42">SUM(D159:D161)</f>
        <v>11</v>
      </c>
      <c r="E158" s="33">
        <f t="shared" si="42"/>
        <v>178</v>
      </c>
      <c r="F158" s="33">
        <f t="shared" si="42"/>
        <v>150</v>
      </c>
      <c r="G158" s="33">
        <f t="shared" si="42"/>
        <v>14</v>
      </c>
      <c r="H158" s="33">
        <f t="shared" si="42"/>
        <v>6</v>
      </c>
      <c r="I158" s="33">
        <f t="shared" si="42"/>
        <v>8</v>
      </c>
      <c r="J158" s="33">
        <f t="shared" si="42"/>
        <v>140</v>
      </c>
      <c r="K158" s="33">
        <f t="shared" si="42"/>
        <v>28</v>
      </c>
      <c r="L158" s="33">
        <f t="shared" si="42"/>
        <v>13</v>
      </c>
      <c r="M158" s="33">
        <f t="shared" si="42"/>
        <v>10</v>
      </c>
      <c r="N158" s="33">
        <f t="shared" si="42"/>
        <v>17</v>
      </c>
      <c r="O158" s="33">
        <f t="shared" si="42"/>
        <v>8</v>
      </c>
      <c r="P158" s="33">
        <f t="shared" si="42"/>
        <v>57</v>
      </c>
      <c r="Q158" s="33">
        <f t="shared" si="42"/>
        <v>7</v>
      </c>
      <c r="R158" s="33">
        <f t="shared" si="42"/>
        <v>3</v>
      </c>
      <c r="S158" s="33">
        <f t="shared" si="42"/>
        <v>1</v>
      </c>
    </row>
    <row r="159" spans="1:19" s="52" customFormat="1" ht="17.25" x14ac:dyDescent="0.25">
      <c r="A159" s="26" t="s">
        <v>296</v>
      </c>
      <c r="B159" s="26" t="s">
        <v>29</v>
      </c>
      <c r="C159" s="27" t="s">
        <v>297</v>
      </c>
      <c r="D159" s="28">
        <v>9</v>
      </c>
      <c r="E159" s="29">
        <f>(F159+G159+H159+I159)</f>
        <v>139</v>
      </c>
      <c r="F159" s="29">
        <v>120</v>
      </c>
      <c r="G159" s="28">
        <v>9</v>
      </c>
      <c r="H159" s="28">
        <v>5</v>
      </c>
      <c r="I159" s="28">
        <v>5</v>
      </c>
      <c r="J159" s="29">
        <f>SUM(K159,L159,M159,N159,O159,P159,Q159)</f>
        <v>105</v>
      </c>
      <c r="K159" s="29">
        <v>14</v>
      </c>
      <c r="L159" s="34">
        <v>9</v>
      </c>
      <c r="M159" s="35">
        <v>8</v>
      </c>
      <c r="N159" s="29">
        <v>17</v>
      </c>
      <c r="O159" s="34">
        <v>8</v>
      </c>
      <c r="P159" s="30">
        <v>43</v>
      </c>
      <c r="Q159" s="34">
        <v>6</v>
      </c>
      <c r="R159" s="28">
        <v>1</v>
      </c>
      <c r="S159" s="34">
        <v>1</v>
      </c>
    </row>
    <row r="160" spans="1:19" s="36" customFormat="1" x14ac:dyDescent="0.25">
      <c r="A160" s="26" t="s">
        <v>298</v>
      </c>
      <c r="B160" s="26" t="s">
        <v>76</v>
      </c>
      <c r="C160" s="27" t="s">
        <v>299</v>
      </c>
      <c r="D160" s="28">
        <v>1</v>
      </c>
      <c r="E160" s="29">
        <f>(F160+G160+H160+I160)</f>
        <v>39</v>
      </c>
      <c r="F160" s="29">
        <v>30</v>
      </c>
      <c r="G160" s="28">
        <v>5</v>
      </c>
      <c r="H160" s="28">
        <v>1</v>
      </c>
      <c r="I160" s="28">
        <v>3</v>
      </c>
      <c r="J160" s="29">
        <f>SUM(K160,L160,M160,N160,O160,P160,Q160)</f>
        <v>30</v>
      </c>
      <c r="K160" s="29">
        <v>14</v>
      </c>
      <c r="L160" s="34">
        <v>4</v>
      </c>
      <c r="M160" s="35">
        <v>2</v>
      </c>
      <c r="N160" s="29">
        <v>0</v>
      </c>
      <c r="O160" s="34">
        <v>0</v>
      </c>
      <c r="P160" s="30">
        <v>9</v>
      </c>
      <c r="Q160" s="34">
        <v>1</v>
      </c>
      <c r="R160" s="28">
        <v>1</v>
      </c>
      <c r="S160" s="34">
        <v>0</v>
      </c>
    </row>
    <row r="161" spans="1:19" s="31" customFormat="1" ht="15" customHeight="1" x14ac:dyDescent="0.25">
      <c r="A161" s="26" t="s">
        <v>300</v>
      </c>
      <c r="B161" s="26" t="s">
        <v>117</v>
      </c>
      <c r="C161" s="27" t="s">
        <v>301</v>
      </c>
      <c r="D161" s="28">
        <v>1</v>
      </c>
      <c r="E161" s="29">
        <f>(F161+G161+H161+I161)</f>
        <v>0</v>
      </c>
      <c r="F161" s="29">
        <v>0</v>
      </c>
      <c r="G161" s="28">
        <v>0</v>
      </c>
      <c r="H161" s="28">
        <v>0</v>
      </c>
      <c r="I161" s="28">
        <v>0</v>
      </c>
      <c r="J161" s="29">
        <f>SUM(K161,L161,M161,N161,O161,P161,Q161)</f>
        <v>5</v>
      </c>
      <c r="K161" s="29">
        <v>0</v>
      </c>
      <c r="L161" s="34">
        <v>0</v>
      </c>
      <c r="M161" s="29">
        <v>0</v>
      </c>
      <c r="N161" s="29">
        <v>0</v>
      </c>
      <c r="O161" s="34">
        <v>0</v>
      </c>
      <c r="P161" s="30">
        <v>5</v>
      </c>
      <c r="Q161" s="34">
        <v>0</v>
      </c>
      <c r="R161" s="28">
        <v>1</v>
      </c>
      <c r="S161" s="34">
        <v>0</v>
      </c>
    </row>
    <row r="162" spans="1:19" s="25" customFormat="1" ht="28.5" customHeight="1" x14ac:dyDescent="0.25">
      <c r="A162" s="38" t="s">
        <v>302</v>
      </c>
      <c r="B162" s="22"/>
      <c r="C162" s="21"/>
      <c r="D162" s="33">
        <f t="shared" ref="D162:S162" si="43">SUM(D163:D164)</f>
        <v>3</v>
      </c>
      <c r="E162" s="33">
        <f t="shared" si="43"/>
        <v>79</v>
      </c>
      <c r="F162" s="33">
        <f t="shared" si="43"/>
        <v>65</v>
      </c>
      <c r="G162" s="33">
        <f t="shared" si="43"/>
        <v>10</v>
      </c>
      <c r="H162" s="33">
        <f t="shared" si="43"/>
        <v>4</v>
      </c>
      <c r="I162" s="33">
        <f t="shared" si="43"/>
        <v>0</v>
      </c>
      <c r="J162" s="33">
        <f t="shared" si="43"/>
        <v>72</v>
      </c>
      <c r="K162" s="33">
        <f t="shared" si="43"/>
        <v>14</v>
      </c>
      <c r="L162" s="33">
        <f t="shared" si="43"/>
        <v>5</v>
      </c>
      <c r="M162" s="33">
        <f t="shared" si="43"/>
        <v>7</v>
      </c>
      <c r="N162" s="33">
        <f t="shared" si="43"/>
        <v>10</v>
      </c>
      <c r="O162" s="33">
        <f t="shared" si="43"/>
        <v>5</v>
      </c>
      <c r="P162" s="33">
        <f t="shared" si="43"/>
        <v>24</v>
      </c>
      <c r="Q162" s="33">
        <f t="shared" si="43"/>
        <v>7</v>
      </c>
      <c r="R162" s="33">
        <f t="shared" si="43"/>
        <v>1</v>
      </c>
      <c r="S162" s="33">
        <f t="shared" si="43"/>
        <v>1</v>
      </c>
    </row>
    <row r="163" spans="1:19" s="31" customFormat="1" ht="15" customHeight="1" x14ac:dyDescent="0.25">
      <c r="A163" s="26" t="s">
        <v>303</v>
      </c>
      <c r="B163" s="42" t="s">
        <v>48</v>
      </c>
      <c r="C163" s="27" t="s">
        <v>304</v>
      </c>
      <c r="D163" s="28">
        <v>3</v>
      </c>
      <c r="E163" s="29">
        <f>(F163+G163+H163+I163)</f>
        <v>79</v>
      </c>
      <c r="F163" s="29">
        <v>65</v>
      </c>
      <c r="G163" s="28">
        <v>10</v>
      </c>
      <c r="H163" s="28">
        <v>4</v>
      </c>
      <c r="I163" s="28">
        <v>0</v>
      </c>
      <c r="J163" s="29">
        <f>SUM(K163,L163,M163,N163,O163,P163,Q163)</f>
        <v>68</v>
      </c>
      <c r="K163" s="29">
        <v>10</v>
      </c>
      <c r="L163" s="28">
        <v>5</v>
      </c>
      <c r="M163" s="35">
        <v>7</v>
      </c>
      <c r="N163" s="29">
        <v>10</v>
      </c>
      <c r="O163" s="28">
        <v>5</v>
      </c>
      <c r="P163" s="30">
        <v>24</v>
      </c>
      <c r="Q163" s="28">
        <v>7</v>
      </c>
      <c r="R163" s="28">
        <v>1</v>
      </c>
      <c r="S163" s="28">
        <v>1</v>
      </c>
    </row>
    <row r="164" spans="1:19" s="31" customFormat="1" ht="15" customHeight="1" x14ac:dyDescent="0.25">
      <c r="A164" s="32" t="s">
        <v>305</v>
      </c>
      <c r="B164" s="32" t="s">
        <v>35</v>
      </c>
      <c r="C164" s="27" t="s">
        <v>306</v>
      </c>
      <c r="D164" s="28">
        <v>0</v>
      </c>
      <c r="E164" s="29">
        <f>(F164+G164+H164+I164)</f>
        <v>0</v>
      </c>
      <c r="F164" s="29">
        <v>0</v>
      </c>
      <c r="G164" s="28">
        <v>0</v>
      </c>
      <c r="H164" s="28">
        <v>0</v>
      </c>
      <c r="I164" s="28">
        <v>0</v>
      </c>
      <c r="J164" s="29">
        <f>SUM(K164,L164,M164,N164,O164,P164,Q164)</f>
        <v>4</v>
      </c>
      <c r="K164" s="29">
        <v>4</v>
      </c>
      <c r="L164" s="28">
        <v>0</v>
      </c>
      <c r="M164" s="35">
        <v>0</v>
      </c>
      <c r="N164" s="29">
        <v>0</v>
      </c>
      <c r="O164" s="28">
        <v>0</v>
      </c>
      <c r="P164" s="30">
        <v>0</v>
      </c>
      <c r="Q164" s="28">
        <v>0</v>
      </c>
      <c r="R164" s="28">
        <v>0</v>
      </c>
      <c r="S164" s="28">
        <v>0</v>
      </c>
    </row>
    <row r="165" spans="1:19" s="25" customFormat="1" ht="28.5" customHeight="1" x14ac:dyDescent="0.25">
      <c r="A165" s="38" t="s">
        <v>307</v>
      </c>
      <c r="B165" s="41"/>
      <c r="C165" s="21"/>
      <c r="D165" s="33">
        <f t="shared" ref="D165:S165" si="44">SUM(D166:D168)</f>
        <v>8</v>
      </c>
      <c r="E165" s="33">
        <f t="shared" si="44"/>
        <v>175</v>
      </c>
      <c r="F165" s="33">
        <f t="shared" si="44"/>
        <v>151</v>
      </c>
      <c r="G165" s="33">
        <f t="shared" si="44"/>
        <v>13</v>
      </c>
      <c r="H165" s="33">
        <f t="shared" si="44"/>
        <v>7</v>
      </c>
      <c r="I165" s="33">
        <f t="shared" si="44"/>
        <v>4</v>
      </c>
      <c r="J165" s="33">
        <f t="shared" si="44"/>
        <v>165</v>
      </c>
      <c r="K165" s="33">
        <f t="shared" si="44"/>
        <v>22</v>
      </c>
      <c r="L165" s="33">
        <f t="shared" si="44"/>
        <v>8</v>
      </c>
      <c r="M165" s="33">
        <f t="shared" si="44"/>
        <v>6</v>
      </c>
      <c r="N165" s="33">
        <f t="shared" si="44"/>
        <v>2</v>
      </c>
      <c r="O165" s="33">
        <f t="shared" si="44"/>
        <v>26</v>
      </c>
      <c r="P165" s="33">
        <f t="shared" si="44"/>
        <v>92</v>
      </c>
      <c r="Q165" s="33">
        <f t="shared" si="44"/>
        <v>9</v>
      </c>
      <c r="R165" s="33">
        <f t="shared" si="44"/>
        <v>1</v>
      </c>
      <c r="S165" s="33">
        <f t="shared" si="44"/>
        <v>1</v>
      </c>
    </row>
    <row r="166" spans="1:19" s="31" customFormat="1" ht="15" customHeight="1" x14ac:dyDescent="0.25">
      <c r="A166" s="32" t="s">
        <v>308</v>
      </c>
      <c r="B166" s="26" t="s">
        <v>459</v>
      </c>
      <c r="C166" s="27" t="s">
        <v>309</v>
      </c>
      <c r="D166" s="28">
        <v>4</v>
      </c>
      <c r="E166" s="29">
        <f>(F166+G166+H166+I166)</f>
        <v>142</v>
      </c>
      <c r="F166" s="29">
        <v>122</v>
      </c>
      <c r="G166" s="28">
        <v>12</v>
      </c>
      <c r="H166" s="28">
        <v>7</v>
      </c>
      <c r="I166" s="28">
        <v>1</v>
      </c>
      <c r="J166" s="29">
        <f>SUM(K166,L166,M166,N166,O166,P166,Q166)</f>
        <v>98</v>
      </c>
      <c r="K166" s="29">
        <v>12</v>
      </c>
      <c r="L166" s="28">
        <v>3</v>
      </c>
      <c r="M166" s="35">
        <v>0</v>
      </c>
      <c r="N166" s="29">
        <v>2</v>
      </c>
      <c r="O166" s="28">
        <v>10</v>
      </c>
      <c r="P166" s="30">
        <v>69</v>
      </c>
      <c r="Q166" s="28">
        <v>2</v>
      </c>
      <c r="R166" s="28">
        <v>0</v>
      </c>
      <c r="S166" s="28">
        <v>1</v>
      </c>
    </row>
    <row r="167" spans="1:19" s="31" customFormat="1" ht="15" customHeight="1" x14ac:dyDescent="0.25">
      <c r="A167" s="32" t="s">
        <v>310</v>
      </c>
      <c r="B167" s="32" t="s">
        <v>76</v>
      </c>
      <c r="C167" s="27" t="s">
        <v>311</v>
      </c>
      <c r="D167" s="28">
        <v>3</v>
      </c>
      <c r="E167" s="29">
        <f>(F167+G167+H167+I167)</f>
        <v>33</v>
      </c>
      <c r="F167" s="29">
        <v>29</v>
      </c>
      <c r="G167" s="28">
        <v>1</v>
      </c>
      <c r="H167" s="28">
        <v>0</v>
      </c>
      <c r="I167" s="28">
        <v>3</v>
      </c>
      <c r="J167" s="29">
        <f>SUM(K167,L167,M167,N167,O167,P167,Q167)</f>
        <v>54</v>
      </c>
      <c r="K167" s="29">
        <v>10</v>
      </c>
      <c r="L167" s="28">
        <v>5</v>
      </c>
      <c r="M167" s="35">
        <v>6</v>
      </c>
      <c r="N167" s="29">
        <v>0</v>
      </c>
      <c r="O167" s="28">
        <v>10</v>
      </c>
      <c r="P167" s="30">
        <v>16</v>
      </c>
      <c r="Q167" s="28">
        <v>7</v>
      </c>
      <c r="R167" s="28">
        <v>1</v>
      </c>
      <c r="S167" s="28">
        <v>0</v>
      </c>
    </row>
    <row r="168" spans="1:19" s="31" customFormat="1" ht="15" customHeight="1" x14ac:dyDescent="0.25">
      <c r="A168" s="32" t="s">
        <v>312</v>
      </c>
      <c r="B168" s="26" t="s">
        <v>117</v>
      </c>
      <c r="C168" s="27" t="s">
        <v>313</v>
      </c>
      <c r="D168" s="28">
        <v>1</v>
      </c>
      <c r="E168" s="29">
        <f>(F168+G168+H168+I168)</f>
        <v>0</v>
      </c>
      <c r="F168" s="29">
        <v>0</v>
      </c>
      <c r="G168" s="28">
        <v>0</v>
      </c>
      <c r="H168" s="28">
        <v>0</v>
      </c>
      <c r="I168" s="28">
        <v>0</v>
      </c>
      <c r="J168" s="29">
        <f>SUM(K168,L168,M168,N168,O168,P168,Q168)</f>
        <v>13</v>
      </c>
      <c r="K168" s="29">
        <v>0</v>
      </c>
      <c r="L168" s="28">
        <v>0</v>
      </c>
      <c r="M168" s="35">
        <v>0</v>
      </c>
      <c r="N168" s="29">
        <v>0</v>
      </c>
      <c r="O168" s="28">
        <v>6</v>
      </c>
      <c r="P168" s="30">
        <v>7</v>
      </c>
      <c r="Q168" s="28">
        <v>0</v>
      </c>
      <c r="R168" s="28">
        <v>0</v>
      </c>
      <c r="S168" s="28">
        <v>0</v>
      </c>
    </row>
    <row r="169" spans="1:19" s="25" customFormat="1" ht="28.5" customHeight="1" x14ac:dyDescent="0.25">
      <c r="A169" s="21" t="s">
        <v>314</v>
      </c>
      <c r="B169" s="22"/>
      <c r="C169" s="21"/>
      <c r="D169" s="33">
        <f t="shared" ref="D169:S169" si="45">SUM(D170:D177)</f>
        <v>12</v>
      </c>
      <c r="E169" s="33">
        <f t="shared" si="45"/>
        <v>203</v>
      </c>
      <c r="F169" s="33">
        <f t="shared" si="45"/>
        <v>170</v>
      </c>
      <c r="G169" s="33">
        <f t="shared" si="45"/>
        <v>19</v>
      </c>
      <c r="H169" s="33">
        <f t="shared" si="45"/>
        <v>10</v>
      </c>
      <c r="I169" s="33">
        <f t="shared" si="45"/>
        <v>4</v>
      </c>
      <c r="J169" s="33">
        <f t="shared" si="45"/>
        <v>180</v>
      </c>
      <c r="K169" s="33">
        <f t="shared" si="45"/>
        <v>30</v>
      </c>
      <c r="L169" s="33">
        <f t="shared" si="45"/>
        <v>8</v>
      </c>
      <c r="M169" s="33">
        <f t="shared" si="45"/>
        <v>10</v>
      </c>
      <c r="N169" s="33">
        <f t="shared" si="45"/>
        <v>20</v>
      </c>
      <c r="O169" s="33">
        <f t="shared" si="45"/>
        <v>19</v>
      </c>
      <c r="P169" s="33">
        <f t="shared" si="45"/>
        <v>77</v>
      </c>
      <c r="Q169" s="33">
        <f t="shared" si="45"/>
        <v>16</v>
      </c>
      <c r="R169" s="33">
        <f t="shared" si="45"/>
        <v>8</v>
      </c>
      <c r="S169" s="33">
        <f t="shared" si="45"/>
        <v>1</v>
      </c>
    </row>
    <row r="170" spans="1:19" s="31" customFormat="1" ht="15" customHeight="1" x14ac:dyDescent="0.25">
      <c r="A170" s="32" t="s">
        <v>315</v>
      </c>
      <c r="B170" s="26" t="s">
        <v>459</v>
      </c>
      <c r="C170" s="27" t="s">
        <v>316</v>
      </c>
      <c r="D170" s="28">
        <v>5</v>
      </c>
      <c r="E170" s="29">
        <f t="shared" ref="E170:E177" si="46">(F170+G170+H170+I170)</f>
        <v>119</v>
      </c>
      <c r="F170" s="29">
        <v>102</v>
      </c>
      <c r="G170" s="28">
        <v>10</v>
      </c>
      <c r="H170" s="28">
        <v>7</v>
      </c>
      <c r="I170" s="28">
        <v>0</v>
      </c>
      <c r="J170" s="29">
        <f t="shared" ref="J170:J177" si="47">SUM(K170,L170,M170,N170,O170,P170,Q170)</f>
        <v>111</v>
      </c>
      <c r="K170" s="29">
        <v>7</v>
      </c>
      <c r="L170" s="28">
        <v>5</v>
      </c>
      <c r="M170" s="35">
        <v>6</v>
      </c>
      <c r="N170" s="29">
        <v>20</v>
      </c>
      <c r="O170" s="28">
        <v>8</v>
      </c>
      <c r="P170" s="30">
        <v>51</v>
      </c>
      <c r="Q170" s="28">
        <v>14</v>
      </c>
      <c r="R170" s="28">
        <v>2</v>
      </c>
      <c r="S170" s="28">
        <v>1</v>
      </c>
    </row>
    <row r="171" spans="1:19" s="31" customFormat="1" ht="15" customHeight="1" x14ac:dyDescent="0.25">
      <c r="A171" s="32" t="s">
        <v>317</v>
      </c>
      <c r="B171" s="26" t="s">
        <v>76</v>
      </c>
      <c r="C171" s="27" t="s">
        <v>318</v>
      </c>
      <c r="D171" s="28">
        <v>1</v>
      </c>
      <c r="E171" s="29">
        <f t="shared" si="46"/>
        <v>53</v>
      </c>
      <c r="F171" s="29">
        <v>46</v>
      </c>
      <c r="G171" s="28">
        <v>3</v>
      </c>
      <c r="H171" s="28">
        <v>2</v>
      </c>
      <c r="I171" s="28">
        <v>2</v>
      </c>
      <c r="J171" s="29">
        <f t="shared" si="47"/>
        <v>13</v>
      </c>
      <c r="K171" s="29">
        <v>7</v>
      </c>
      <c r="L171" s="28">
        <v>0</v>
      </c>
      <c r="M171" s="35">
        <v>0</v>
      </c>
      <c r="N171" s="29">
        <v>0</v>
      </c>
      <c r="O171" s="28">
        <v>2</v>
      </c>
      <c r="P171" s="30">
        <v>3</v>
      </c>
      <c r="Q171" s="28">
        <v>1</v>
      </c>
      <c r="R171" s="28">
        <v>1</v>
      </c>
      <c r="S171" s="28">
        <v>0</v>
      </c>
    </row>
    <row r="172" spans="1:19" s="31" customFormat="1" ht="15" customHeight="1" x14ac:dyDescent="0.25">
      <c r="A172" s="32" t="s">
        <v>319</v>
      </c>
      <c r="B172" s="26" t="s">
        <v>76</v>
      </c>
      <c r="C172" s="27" t="s">
        <v>320</v>
      </c>
      <c r="D172" s="28">
        <v>1</v>
      </c>
      <c r="E172" s="29">
        <f t="shared" si="46"/>
        <v>10</v>
      </c>
      <c r="F172" s="29">
        <v>8</v>
      </c>
      <c r="G172" s="28">
        <v>2</v>
      </c>
      <c r="H172" s="28">
        <v>0</v>
      </c>
      <c r="I172" s="28">
        <v>0</v>
      </c>
      <c r="J172" s="29">
        <f t="shared" si="47"/>
        <v>11</v>
      </c>
      <c r="K172" s="29">
        <v>3</v>
      </c>
      <c r="L172" s="28">
        <v>2</v>
      </c>
      <c r="M172" s="35">
        <v>2</v>
      </c>
      <c r="N172" s="29">
        <v>0</v>
      </c>
      <c r="O172" s="28">
        <v>2</v>
      </c>
      <c r="P172" s="30">
        <v>2</v>
      </c>
      <c r="Q172" s="28">
        <v>0</v>
      </c>
      <c r="R172" s="28">
        <v>1</v>
      </c>
      <c r="S172" s="28">
        <v>0</v>
      </c>
    </row>
    <row r="173" spans="1:19" s="31" customFormat="1" ht="15" customHeight="1" x14ac:dyDescent="0.25">
      <c r="A173" s="32" t="s">
        <v>321</v>
      </c>
      <c r="B173" s="26" t="s">
        <v>76</v>
      </c>
      <c r="C173" s="27" t="s">
        <v>322</v>
      </c>
      <c r="D173" s="28">
        <v>1</v>
      </c>
      <c r="E173" s="29">
        <f t="shared" si="46"/>
        <v>10</v>
      </c>
      <c r="F173" s="29">
        <v>6</v>
      </c>
      <c r="G173" s="28">
        <v>2</v>
      </c>
      <c r="H173" s="28">
        <v>1</v>
      </c>
      <c r="I173" s="28">
        <v>1</v>
      </c>
      <c r="J173" s="29">
        <f t="shared" si="47"/>
        <v>12</v>
      </c>
      <c r="K173" s="29">
        <v>4</v>
      </c>
      <c r="L173" s="28">
        <v>1</v>
      </c>
      <c r="M173" s="35">
        <v>0</v>
      </c>
      <c r="N173" s="29">
        <v>0</v>
      </c>
      <c r="O173" s="28">
        <v>3</v>
      </c>
      <c r="P173" s="30">
        <v>4</v>
      </c>
      <c r="Q173" s="28">
        <v>0</v>
      </c>
      <c r="R173" s="28">
        <v>1</v>
      </c>
      <c r="S173" s="28">
        <v>0</v>
      </c>
    </row>
    <row r="174" spans="1:19" s="31" customFormat="1" ht="15" customHeight="1" x14ac:dyDescent="0.25">
      <c r="A174" s="32" t="s">
        <v>323</v>
      </c>
      <c r="B174" s="26" t="s">
        <v>86</v>
      </c>
      <c r="C174" s="27" t="s">
        <v>324</v>
      </c>
      <c r="D174" s="28">
        <v>1</v>
      </c>
      <c r="E174" s="29">
        <f t="shared" si="46"/>
        <v>0</v>
      </c>
      <c r="F174" s="29">
        <v>0</v>
      </c>
      <c r="G174" s="28">
        <v>0</v>
      </c>
      <c r="H174" s="28">
        <v>0</v>
      </c>
      <c r="I174" s="28">
        <v>0</v>
      </c>
      <c r="J174" s="29">
        <f t="shared" si="47"/>
        <v>7</v>
      </c>
      <c r="K174" s="29">
        <v>0</v>
      </c>
      <c r="L174" s="28">
        <v>0</v>
      </c>
      <c r="M174" s="35">
        <v>0</v>
      </c>
      <c r="N174" s="29">
        <v>0</v>
      </c>
      <c r="O174" s="28">
        <v>0</v>
      </c>
      <c r="P174" s="30">
        <v>6</v>
      </c>
      <c r="Q174" s="28">
        <v>1</v>
      </c>
      <c r="R174" s="28">
        <v>1</v>
      </c>
      <c r="S174" s="28">
        <v>0</v>
      </c>
    </row>
    <row r="175" spans="1:19" s="31" customFormat="1" ht="15" customHeight="1" x14ac:dyDescent="0.25">
      <c r="A175" s="26" t="s">
        <v>325</v>
      </c>
      <c r="B175" s="26" t="s">
        <v>117</v>
      </c>
      <c r="C175" s="27" t="s">
        <v>326</v>
      </c>
      <c r="D175" s="28">
        <v>1</v>
      </c>
      <c r="E175" s="29">
        <f t="shared" si="46"/>
        <v>0</v>
      </c>
      <c r="F175" s="29">
        <v>0</v>
      </c>
      <c r="G175" s="28">
        <v>0</v>
      </c>
      <c r="H175" s="28">
        <v>0</v>
      </c>
      <c r="I175" s="28">
        <v>0</v>
      </c>
      <c r="J175" s="29">
        <f t="shared" si="47"/>
        <v>6</v>
      </c>
      <c r="K175" s="29">
        <v>3</v>
      </c>
      <c r="L175" s="28">
        <v>0</v>
      </c>
      <c r="M175" s="35">
        <v>0</v>
      </c>
      <c r="N175" s="29">
        <v>0</v>
      </c>
      <c r="O175" s="28">
        <v>0</v>
      </c>
      <c r="P175" s="30">
        <v>3</v>
      </c>
      <c r="Q175" s="28">
        <v>0</v>
      </c>
      <c r="R175" s="28">
        <v>1</v>
      </c>
      <c r="S175" s="28">
        <v>0</v>
      </c>
    </row>
    <row r="176" spans="1:19" s="31" customFormat="1" ht="15" customHeight="1" x14ac:dyDescent="0.25">
      <c r="A176" s="32" t="s">
        <v>327</v>
      </c>
      <c r="B176" s="26" t="s">
        <v>117</v>
      </c>
      <c r="C176" s="27" t="s">
        <v>328</v>
      </c>
      <c r="D176" s="28">
        <v>1</v>
      </c>
      <c r="E176" s="29">
        <f t="shared" si="46"/>
        <v>0</v>
      </c>
      <c r="F176" s="29">
        <v>0</v>
      </c>
      <c r="G176" s="46">
        <v>0</v>
      </c>
      <c r="H176" s="46">
        <v>0</v>
      </c>
      <c r="I176" s="46">
        <v>0</v>
      </c>
      <c r="J176" s="29">
        <f t="shared" si="47"/>
        <v>11</v>
      </c>
      <c r="K176" s="29">
        <v>4</v>
      </c>
      <c r="L176" s="46">
        <v>0</v>
      </c>
      <c r="M176" s="35">
        <v>0</v>
      </c>
      <c r="N176" s="29">
        <v>0</v>
      </c>
      <c r="O176" s="28">
        <v>2</v>
      </c>
      <c r="P176" s="30">
        <v>5</v>
      </c>
      <c r="Q176" s="28">
        <v>0</v>
      </c>
      <c r="R176" s="46">
        <v>0</v>
      </c>
      <c r="S176" s="28">
        <v>0</v>
      </c>
    </row>
    <row r="177" spans="1:191" s="31" customFormat="1" ht="15" customHeight="1" x14ac:dyDescent="0.25">
      <c r="A177" s="32" t="s">
        <v>329</v>
      </c>
      <c r="B177" s="32" t="s">
        <v>76</v>
      </c>
      <c r="C177" s="27" t="s">
        <v>330</v>
      </c>
      <c r="D177" s="28">
        <v>1</v>
      </c>
      <c r="E177" s="29">
        <f t="shared" si="46"/>
        <v>11</v>
      </c>
      <c r="F177" s="29">
        <v>8</v>
      </c>
      <c r="G177" s="28">
        <v>2</v>
      </c>
      <c r="H177" s="28">
        <v>0</v>
      </c>
      <c r="I177" s="28">
        <v>1</v>
      </c>
      <c r="J177" s="29">
        <f t="shared" si="47"/>
        <v>9</v>
      </c>
      <c r="K177" s="29">
        <v>2</v>
      </c>
      <c r="L177" s="28">
        <v>0</v>
      </c>
      <c r="M177" s="35">
        <v>2</v>
      </c>
      <c r="N177" s="29">
        <v>0</v>
      </c>
      <c r="O177" s="28">
        <v>2</v>
      </c>
      <c r="P177" s="30">
        <v>3</v>
      </c>
      <c r="Q177" s="28">
        <v>0</v>
      </c>
      <c r="R177" s="28">
        <v>1</v>
      </c>
      <c r="S177" s="28">
        <v>0</v>
      </c>
    </row>
    <row r="178" spans="1:191" s="25" customFormat="1" ht="28.5" customHeight="1" x14ac:dyDescent="0.25">
      <c r="A178" s="21" t="s">
        <v>331</v>
      </c>
      <c r="B178" s="48"/>
      <c r="C178" s="21"/>
      <c r="D178" s="45">
        <f t="shared" ref="D178:S178" si="48">SUM(D179:D185)</f>
        <v>9</v>
      </c>
      <c r="E178" s="45">
        <f t="shared" si="48"/>
        <v>193</v>
      </c>
      <c r="F178" s="45">
        <f t="shared" si="48"/>
        <v>168</v>
      </c>
      <c r="G178" s="45">
        <f t="shared" si="48"/>
        <v>15</v>
      </c>
      <c r="H178" s="45">
        <f t="shared" si="48"/>
        <v>7</v>
      </c>
      <c r="I178" s="45">
        <f t="shared" si="48"/>
        <v>3</v>
      </c>
      <c r="J178" s="45">
        <f t="shared" si="48"/>
        <v>155</v>
      </c>
      <c r="K178" s="45">
        <f t="shared" si="48"/>
        <v>40</v>
      </c>
      <c r="L178" s="45">
        <f t="shared" si="48"/>
        <v>9</v>
      </c>
      <c r="M178" s="45">
        <f t="shared" si="48"/>
        <v>8</v>
      </c>
      <c r="N178" s="45">
        <f t="shared" si="48"/>
        <v>10</v>
      </c>
      <c r="O178" s="45">
        <f t="shared" si="48"/>
        <v>14</v>
      </c>
      <c r="P178" s="45">
        <f t="shared" si="48"/>
        <v>68</v>
      </c>
      <c r="Q178" s="45">
        <f t="shared" si="48"/>
        <v>6</v>
      </c>
      <c r="R178" s="45">
        <f t="shared" si="48"/>
        <v>4</v>
      </c>
      <c r="S178" s="45">
        <f t="shared" si="48"/>
        <v>1</v>
      </c>
    </row>
    <row r="179" spans="1:191" s="31" customFormat="1" ht="15" customHeight="1" x14ac:dyDescent="0.25">
      <c r="A179" s="26" t="s">
        <v>332</v>
      </c>
      <c r="B179" s="26" t="s">
        <v>459</v>
      </c>
      <c r="C179" s="27" t="s">
        <v>333</v>
      </c>
      <c r="D179" s="28">
        <v>5</v>
      </c>
      <c r="E179" s="29">
        <f t="shared" ref="E179:E185" si="49">(F179+G179+H179+I179)</f>
        <v>147</v>
      </c>
      <c r="F179" s="29">
        <v>131</v>
      </c>
      <c r="G179" s="28">
        <v>12</v>
      </c>
      <c r="H179" s="28">
        <v>4</v>
      </c>
      <c r="I179" s="28">
        <v>0</v>
      </c>
      <c r="J179" s="29">
        <f t="shared" ref="J179:J185" si="50">SUM(K179,L179,M179,N179,O179,P179,Q179)</f>
        <v>110</v>
      </c>
      <c r="K179" s="29">
        <v>22</v>
      </c>
      <c r="L179" s="34">
        <v>4</v>
      </c>
      <c r="M179" s="35">
        <v>5</v>
      </c>
      <c r="N179" s="29">
        <v>10</v>
      </c>
      <c r="O179" s="34">
        <v>7</v>
      </c>
      <c r="P179" s="30">
        <v>58</v>
      </c>
      <c r="Q179" s="34">
        <v>4</v>
      </c>
      <c r="R179" s="28">
        <v>1</v>
      </c>
      <c r="S179" s="34">
        <v>1</v>
      </c>
    </row>
    <row r="180" spans="1:191" s="31" customFormat="1" ht="15" customHeight="1" x14ac:dyDescent="0.25">
      <c r="A180" s="26" t="s">
        <v>334</v>
      </c>
      <c r="B180" s="32" t="s">
        <v>35</v>
      </c>
      <c r="C180" s="27" t="s">
        <v>335</v>
      </c>
      <c r="D180" s="28">
        <v>0</v>
      </c>
      <c r="E180" s="29">
        <f t="shared" si="49"/>
        <v>0</v>
      </c>
      <c r="F180" s="29">
        <v>0</v>
      </c>
      <c r="G180" s="28">
        <v>0</v>
      </c>
      <c r="H180" s="28">
        <v>0</v>
      </c>
      <c r="I180" s="28">
        <v>0</v>
      </c>
      <c r="J180" s="29">
        <f t="shared" si="50"/>
        <v>3</v>
      </c>
      <c r="K180" s="29">
        <v>0</v>
      </c>
      <c r="L180" s="34">
        <v>0</v>
      </c>
      <c r="M180" s="35">
        <v>0</v>
      </c>
      <c r="N180" s="29">
        <v>0</v>
      </c>
      <c r="O180" s="34">
        <v>0</v>
      </c>
      <c r="P180" s="30">
        <v>3</v>
      </c>
      <c r="Q180" s="34">
        <v>0</v>
      </c>
      <c r="R180" s="28">
        <v>0</v>
      </c>
      <c r="S180" s="34">
        <v>0</v>
      </c>
    </row>
    <row r="181" spans="1:191" s="31" customFormat="1" ht="15" customHeight="1" x14ac:dyDescent="0.25">
      <c r="A181" s="26" t="s">
        <v>336</v>
      </c>
      <c r="B181" s="32" t="s">
        <v>35</v>
      </c>
      <c r="C181" s="27" t="s">
        <v>337</v>
      </c>
      <c r="D181" s="28">
        <v>0</v>
      </c>
      <c r="E181" s="29">
        <f t="shared" si="49"/>
        <v>0</v>
      </c>
      <c r="F181" s="29">
        <v>0</v>
      </c>
      <c r="G181" s="28">
        <v>0</v>
      </c>
      <c r="H181" s="28">
        <v>0</v>
      </c>
      <c r="I181" s="28">
        <v>0</v>
      </c>
      <c r="J181" s="29">
        <f t="shared" si="50"/>
        <v>2</v>
      </c>
      <c r="K181" s="29">
        <v>0</v>
      </c>
      <c r="L181" s="34">
        <v>0</v>
      </c>
      <c r="M181" s="35">
        <v>0</v>
      </c>
      <c r="N181" s="29">
        <v>0</v>
      </c>
      <c r="O181" s="34">
        <v>0</v>
      </c>
      <c r="P181" s="30">
        <v>2</v>
      </c>
      <c r="Q181" s="34">
        <v>0</v>
      </c>
      <c r="R181" s="28">
        <v>0</v>
      </c>
      <c r="S181" s="34">
        <v>0</v>
      </c>
    </row>
    <row r="182" spans="1:191" s="36" customFormat="1" x14ac:dyDescent="0.25">
      <c r="A182" s="32" t="s">
        <v>338</v>
      </c>
      <c r="B182" s="42" t="s">
        <v>76</v>
      </c>
      <c r="C182" s="27" t="s">
        <v>339</v>
      </c>
      <c r="D182" s="28">
        <v>1</v>
      </c>
      <c r="E182" s="29">
        <f t="shared" si="49"/>
        <v>12</v>
      </c>
      <c r="F182" s="29">
        <v>8</v>
      </c>
      <c r="G182" s="28">
        <v>1</v>
      </c>
      <c r="H182" s="28">
        <v>1</v>
      </c>
      <c r="I182" s="28">
        <v>2</v>
      </c>
      <c r="J182" s="29">
        <f t="shared" si="50"/>
        <v>12</v>
      </c>
      <c r="K182" s="29">
        <v>4</v>
      </c>
      <c r="L182" s="34">
        <v>2</v>
      </c>
      <c r="M182" s="35">
        <v>1</v>
      </c>
      <c r="N182" s="29">
        <v>0</v>
      </c>
      <c r="O182" s="34">
        <v>2</v>
      </c>
      <c r="P182" s="30">
        <v>2</v>
      </c>
      <c r="Q182" s="34">
        <v>1</v>
      </c>
      <c r="R182" s="28">
        <v>1</v>
      </c>
      <c r="S182" s="34">
        <v>0</v>
      </c>
      <c r="T182" s="31"/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  <c r="BP182" s="31"/>
      <c r="BQ182" s="31"/>
      <c r="BR182" s="31"/>
      <c r="BS182" s="31"/>
      <c r="BT182" s="31"/>
      <c r="BU182" s="31"/>
      <c r="BV182" s="31"/>
      <c r="BW182" s="31"/>
      <c r="BX182" s="31"/>
      <c r="BY182" s="31"/>
      <c r="BZ182" s="31"/>
      <c r="CA182" s="31"/>
      <c r="CB182" s="31"/>
      <c r="CC182" s="31"/>
      <c r="CD182" s="31"/>
      <c r="CE182" s="31"/>
      <c r="CF182" s="31"/>
      <c r="CG182" s="31"/>
      <c r="CH182" s="31"/>
      <c r="CI182" s="31"/>
      <c r="CJ182" s="31"/>
      <c r="CK182" s="31"/>
      <c r="CL182" s="31"/>
      <c r="CM182" s="31"/>
      <c r="CN182" s="31"/>
      <c r="CO182" s="31"/>
      <c r="CP182" s="31"/>
      <c r="CQ182" s="31"/>
      <c r="CR182" s="31"/>
      <c r="CS182" s="31"/>
      <c r="CT182" s="31"/>
      <c r="CU182" s="31"/>
      <c r="CV182" s="31"/>
      <c r="CW182" s="31"/>
      <c r="CX182" s="31"/>
      <c r="CY182" s="31"/>
      <c r="CZ182" s="31"/>
      <c r="DA182" s="31"/>
      <c r="DB182" s="31"/>
      <c r="DC182" s="31"/>
      <c r="DD182" s="31"/>
      <c r="DE182" s="31"/>
      <c r="DF182" s="31"/>
      <c r="DG182" s="31"/>
      <c r="DH182" s="31"/>
      <c r="DI182" s="31"/>
      <c r="DJ182" s="31"/>
      <c r="DK182" s="31"/>
      <c r="DL182" s="31"/>
      <c r="DM182" s="31"/>
      <c r="DN182" s="31"/>
      <c r="DO182" s="31"/>
      <c r="DP182" s="31"/>
      <c r="DQ182" s="31"/>
      <c r="DR182" s="31"/>
      <c r="DS182" s="31"/>
      <c r="DT182" s="31"/>
      <c r="DU182" s="31"/>
      <c r="DV182" s="31"/>
      <c r="DW182" s="31"/>
      <c r="DX182" s="31"/>
      <c r="DY182" s="31"/>
      <c r="DZ182" s="31"/>
      <c r="EA182" s="31"/>
      <c r="EB182" s="31"/>
      <c r="EC182" s="31"/>
      <c r="ED182" s="31"/>
      <c r="EE182" s="31"/>
      <c r="EF182" s="31"/>
      <c r="EG182" s="31"/>
      <c r="EH182" s="31"/>
      <c r="EI182" s="31"/>
      <c r="EJ182" s="31"/>
      <c r="EK182" s="31"/>
      <c r="EL182" s="31"/>
      <c r="EM182" s="31"/>
      <c r="EN182" s="31"/>
      <c r="EO182" s="31"/>
      <c r="EP182" s="31"/>
      <c r="EQ182" s="31"/>
      <c r="ER182" s="31"/>
      <c r="ES182" s="31"/>
      <c r="ET182" s="31"/>
      <c r="EU182" s="31"/>
      <c r="EV182" s="31"/>
      <c r="EW182" s="31"/>
      <c r="EX182" s="31"/>
      <c r="EY182" s="31"/>
      <c r="EZ182" s="31"/>
      <c r="FA182" s="31"/>
      <c r="FB182" s="31"/>
      <c r="FC182" s="31"/>
      <c r="FD182" s="31"/>
      <c r="FE182" s="31"/>
      <c r="FF182" s="31"/>
      <c r="FG182" s="31"/>
      <c r="FH182" s="31"/>
      <c r="FI182" s="31"/>
      <c r="FJ182" s="31"/>
      <c r="FK182" s="31"/>
      <c r="FL182" s="31"/>
      <c r="FM182" s="31"/>
      <c r="FN182" s="31"/>
      <c r="FO182" s="31"/>
      <c r="FP182" s="31"/>
      <c r="FQ182" s="31"/>
      <c r="FR182" s="31"/>
      <c r="FS182" s="31"/>
      <c r="FT182" s="31"/>
      <c r="FU182" s="31"/>
      <c r="FV182" s="31"/>
      <c r="FW182" s="31"/>
      <c r="FX182" s="31"/>
      <c r="FY182" s="31"/>
      <c r="FZ182" s="31"/>
      <c r="GA182" s="31"/>
      <c r="GB182" s="31"/>
      <c r="GC182" s="31"/>
      <c r="GD182" s="31"/>
      <c r="GE182" s="31"/>
      <c r="GF182" s="31"/>
      <c r="GG182" s="31"/>
      <c r="GH182" s="31"/>
      <c r="GI182" s="31"/>
    </row>
    <row r="183" spans="1:191" s="36" customFormat="1" x14ac:dyDescent="0.25">
      <c r="A183" s="32" t="s">
        <v>340</v>
      </c>
      <c r="B183" s="32" t="s">
        <v>76</v>
      </c>
      <c r="C183" s="27" t="s">
        <v>341</v>
      </c>
      <c r="D183" s="28">
        <v>1</v>
      </c>
      <c r="E183" s="29">
        <f t="shared" si="49"/>
        <v>16</v>
      </c>
      <c r="F183" s="29">
        <v>12</v>
      </c>
      <c r="G183" s="28">
        <v>1</v>
      </c>
      <c r="H183" s="28">
        <v>2</v>
      </c>
      <c r="I183" s="28">
        <v>1</v>
      </c>
      <c r="J183" s="29">
        <f t="shared" si="50"/>
        <v>8</v>
      </c>
      <c r="K183" s="29">
        <v>6</v>
      </c>
      <c r="L183" s="34">
        <v>1</v>
      </c>
      <c r="M183" s="35">
        <v>0</v>
      </c>
      <c r="N183" s="29">
        <v>0</v>
      </c>
      <c r="O183" s="34">
        <v>1</v>
      </c>
      <c r="P183" s="30">
        <v>0</v>
      </c>
      <c r="Q183" s="34">
        <v>0</v>
      </c>
      <c r="R183" s="28">
        <v>1</v>
      </c>
      <c r="S183" s="34">
        <v>0</v>
      </c>
      <c r="T183" s="31"/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  <c r="BM183" s="31"/>
      <c r="BN183" s="31"/>
      <c r="BO183" s="31"/>
      <c r="BP183" s="31"/>
      <c r="BQ183" s="31"/>
      <c r="BR183" s="31"/>
      <c r="BS183" s="31"/>
      <c r="BT183" s="31"/>
      <c r="BU183" s="31"/>
      <c r="BV183" s="31"/>
      <c r="BW183" s="31"/>
      <c r="BX183" s="31"/>
      <c r="BY183" s="31"/>
      <c r="BZ183" s="31"/>
      <c r="CA183" s="31"/>
      <c r="CB183" s="31"/>
      <c r="CC183" s="31"/>
      <c r="CD183" s="31"/>
      <c r="CE183" s="31"/>
      <c r="CF183" s="31"/>
      <c r="CG183" s="31"/>
      <c r="CH183" s="31"/>
      <c r="CI183" s="31"/>
      <c r="CJ183" s="31"/>
      <c r="CK183" s="31"/>
      <c r="CL183" s="31"/>
      <c r="CM183" s="31"/>
      <c r="CN183" s="31"/>
      <c r="CO183" s="31"/>
      <c r="CP183" s="31"/>
      <c r="CQ183" s="31"/>
      <c r="CR183" s="31"/>
      <c r="CS183" s="31"/>
      <c r="CT183" s="31"/>
      <c r="CU183" s="31"/>
      <c r="CV183" s="31"/>
      <c r="CW183" s="31"/>
      <c r="CX183" s="31"/>
      <c r="CY183" s="31"/>
      <c r="CZ183" s="31"/>
      <c r="DA183" s="31"/>
      <c r="DB183" s="31"/>
      <c r="DC183" s="31"/>
      <c r="DD183" s="31"/>
      <c r="DE183" s="31"/>
      <c r="DF183" s="31"/>
      <c r="DG183" s="31"/>
      <c r="DH183" s="31"/>
      <c r="DI183" s="31"/>
      <c r="DJ183" s="31"/>
      <c r="DK183" s="31"/>
      <c r="DL183" s="31"/>
      <c r="DM183" s="31"/>
      <c r="DN183" s="31"/>
      <c r="DO183" s="31"/>
      <c r="DP183" s="31"/>
      <c r="DQ183" s="31"/>
      <c r="DR183" s="31"/>
      <c r="DS183" s="31"/>
      <c r="DT183" s="31"/>
      <c r="DU183" s="31"/>
      <c r="DV183" s="31"/>
      <c r="DW183" s="31"/>
      <c r="DX183" s="31"/>
      <c r="DY183" s="31"/>
      <c r="DZ183" s="31"/>
      <c r="EA183" s="31"/>
      <c r="EB183" s="31"/>
      <c r="EC183" s="31"/>
      <c r="ED183" s="31"/>
      <c r="EE183" s="31"/>
      <c r="EF183" s="31"/>
      <c r="EG183" s="31"/>
      <c r="EH183" s="31"/>
      <c r="EI183" s="31"/>
      <c r="EJ183" s="31"/>
      <c r="EK183" s="31"/>
      <c r="EL183" s="31"/>
      <c r="EM183" s="31"/>
      <c r="EN183" s="31"/>
      <c r="EO183" s="31"/>
      <c r="EP183" s="31"/>
      <c r="EQ183" s="31"/>
      <c r="ER183" s="31"/>
      <c r="ES183" s="31"/>
      <c r="ET183" s="31"/>
      <c r="EU183" s="31"/>
      <c r="EV183" s="31"/>
      <c r="EW183" s="31"/>
      <c r="EX183" s="31"/>
      <c r="EY183" s="31"/>
      <c r="EZ183" s="31"/>
      <c r="FA183" s="31"/>
      <c r="FB183" s="31"/>
      <c r="FC183" s="31"/>
      <c r="FD183" s="31"/>
      <c r="FE183" s="31"/>
      <c r="FF183" s="31"/>
      <c r="FG183" s="31"/>
      <c r="FH183" s="31"/>
      <c r="FI183" s="31"/>
      <c r="FJ183" s="31"/>
      <c r="FK183" s="31"/>
      <c r="FL183" s="31"/>
      <c r="FM183" s="31"/>
      <c r="FN183" s="31"/>
      <c r="FO183" s="31"/>
      <c r="FP183" s="31"/>
      <c r="FQ183" s="31"/>
      <c r="FR183" s="31"/>
      <c r="FS183" s="31"/>
      <c r="FT183" s="31"/>
      <c r="FU183" s="31"/>
      <c r="FV183" s="31"/>
      <c r="FW183" s="31"/>
      <c r="FX183" s="31"/>
      <c r="FY183" s="31"/>
      <c r="FZ183" s="31"/>
      <c r="GA183" s="31"/>
      <c r="GB183" s="31"/>
      <c r="GC183" s="31"/>
      <c r="GD183" s="31"/>
      <c r="GE183" s="31"/>
      <c r="GF183" s="31"/>
      <c r="GG183" s="31"/>
      <c r="GH183" s="31"/>
      <c r="GI183" s="31"/>
    </row>
    <row r="184" spans="1:191" s="36" customFormat="1" x14ac:dyDescent="0.25">
      <c r="A184" s="32" t="s">
        <v>342</v>
      </c>
      <c r="B184" s="32" t="s">
        <v>76</v>
      </c>
      <c r="C184" s="27" t="s">
        <v>343</v>
      </c>
      <c r="D184" s="28">
        <v>1</v>
      </c>
      <c r="E184" s="29">
        <f t="shared" si="49"/>
        <v>18</v>
      </c>
      <c r="F184" s="29">
        <v>17</v>
      </c>
      <c r="G184" s="28">
        <v>1</v>
      </c>
      <c r="H184" s="28">
        <v>0</v>
      </c>
      <c r="I184" s="28">
        <v>0</v>
      </c>
      <c r="J184" s="29">
        <f t="shared" si="50"/>
        <v>11</v>
      </c>
      <c r="K184" s="29">
        <v>4</v>
      </c>
      <c r="L184" s="34">
        <v>1</v>
      </c>
      <c r="M184" s="35">
        <v>2</v>
      </c>
      <c r="N184" s="29">
        <v>0</v>
      </c>
      <c r="O184" s="34">
        <v>2</v>
      </c>
      <c r="P184" s="30">
        <v>1</v>
      </c>
      <c r="Q184" s="34">
        <v>1</v>
      </c>
      <c r="R184" s="28">
        <v>1</v>
      </c>
      <c r="S184" s="34">
        <v>0</v>
      </c>
      <c r="T184" s="31"/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F184" s="31"/>
      <c r="AG184" s="31"/>
      <c r="AH184" s="31"/>
      <c r="AI184" s="31"/>
      <c r="AJ184" s="31"/>
      <c r="AK184" s="31"/>
      <c r="AL184" s="31"/>
      <c r="AM184" s="31"/>
      <c r="AN184" s="31"/>
      <c r="AO184" s="31"/>
      <c r="AP184" s="31"/>
      <c r="AQ184" s="31"/>
      <c r="AR184" s="31"/>
      <c r="AS184" s="31"/>
      <c r="AT184" s="31"/>
      <c r="AU184" s="31"/>
      <c r="AV184" s="31"/>
      <c r="AW184" s="31"/>
      <c r="AX184" s="31"/>
      <c r="AY184" s="31"/>
      <c r="AZ184" s="31"/>
      <c r="BA184" s="31"/>
      <c r="BB184" s="31"/>
      <c r="BC184" s="31"/>
      <c r="BD184" s="31"/>
      <c r="BE184" s="31"/>
      <c r="BF184" s="31"/>
      <c r="BG184" s="31"/>
      <c r="BH184" s="31"/>
      <c r="BI184" s="31"/>
      <c r="BJ184" s="31"/>
      <c r="BK184" s="31"/>
      <c r="BL184" s="31"/>
      <c r="BM184" s="31"/>
      <c r="BN184" s="31"/>
      <c r="BO184" s="31"/>
      <c r="BP184" s="31"/>
      <c r="BQ184" s="31"/>
      <c r="BR184" s="31"/>
      <c r="BS184" s="31"/>
      <c r="BT184" s="31"/>
      <c r="BU184" s="31"/>
      <c r="BV184" s="31"/>
      <c r="BW184" s="31"/>
      <c r="BX184" s="31"/>
      <c r="BY184" s="31"/>
      <c r="BZ184" s="31"/>
      <c r="CA184" s="31"/>
      <c r="CB184" s="31"/>
      <c r="CC184" s="31"/>
      <c r="CD184" s="31"/>
      <c r="CE184" s="31"/>
      <c r="CF184" s="31"/>
      <c r="CG184" s="31"/>
      <c r="CH184" s="31"/>
      <c r="CI184" s="31"/>
      <c r="CJ184" s="31"/>
      <c r="CK184" s="31"/>
      <c r="CL184" s="31"/>
      <c r="CM184" s="31"/>
      <c r="CN184" s="31"/>
      <c r="CO184" s="31"/>
      <c r="CP184" s="31"/>
      <c r="CQ184" s="31"/>
      <c r="CR184" s="31"/>
      <c r="CS184" s="31"/>
      <c r="CT184" s="31"/>
      <c r="CU184" s="31"/>
      <c r="CV184" s="31"/>
      <c r="CW184" s="31"/>
      <c r="CX184" s="31"/>
      <c r="CY184" s="31"/>
      <c r="CZ184" s="31"/>
      <c r="DA184" s="31"/>
      <c r="DB184" s="31"/>
      <c r="DC184" s="31"/>
      <c r="DD184" s="31"/>
      <c r="DE184" s="31"/>
      <c r="DF184" s="31"/>
      <c r="DG184" s="31"/>
      <c r="DH184" s="31"/>
      <c r="DI184" s="31"/>
      <c r="DJ184" s="31"/>
      <c r="DK184" s="31"/>
      <c r="DL184" s="31"/>
      <c r="DM184" s="31"/>
      <c r="DN184" s="31"/>
      <c r="DO184" s="31"/>
      <c r="DP184" s="31"/>
      <c r="DQ184" s="31"/>
      <c r="DR184" s="31"/>
      <c r="DS184" s="31"/>
      <c r="DT184" s="31"/>
      <c r="DU184" s="31"/>
      <c r="DV184" s="31"/>
      <c r="DW184" s="31"/>
      <c r="DX184" s="31"/>
      <c r="DY184" s="31"/>
      <c r="DZ184" s="31"/>
      <c r="EA184" s="31"/>
      <c r="EB184" s="31"/>
      <c r="EC184" s="31"/>
      <c r="ED184" s="31"/>
      <c r="EE184" s="31"/>
      <c r="EF184" s="31"/>
      <c r="EG184" s="31"/>
      <c r="EH184" s="31"/>
      <c r="EI184" s="31"/>
      <c r="EJ184" s="31"/>
      <c r="EK184" s="31"/>
      <c r="EL184" s="31"/>
      <c r="EM184" s="31"/>
      <c r="EN184" s="31"/>
      <c r="EO184" s="31"/>
      <c r="EP184" s="31"/>
      <c r="EQ184" s="31"/>
      <c r="ER184" s="31"/>
      <c r="ES184" s="31"/>
      <c r="ET184" s="31"/>
      <c r="EU184" s="31"/>
      <c r="EV184" s="31"/>
      <c r="EW184" s="31"/>
      <c r="EX184" s="31"/>
      <c r="EY184" s="31"/>
      <c r="EZ184" s="31"/>
      <c r="FA184" s="31"/>
      <c r="FB184" s="31"/>
      <c r="FC184" s="31"/>
      <c r="FD184" s="31"/>
      <c r="FE184" s="31"/>
      <c r="FF184" s="31"/>
      <c r="FG184" s="31"/>
      <c r="FH184" s="31"/>
      <c r="FI184" s="31"/>
      <c r="FJ184" s="31"/>
      <c r="FK184" s="31"/>
      <c r="FL184" s="31"/>
      <c r="FM184" s="31"/>
      <c r="FN184" s="31"/>
      <c r="FO184" s="31"/>
      <c r="FP184" s="31"/>
      <c r="FQ184" s="31"/>
      <c r="FR184" s="31"/>
      <c r="FS184" s="31"/>
      <c r="FT184" s="31"/>
      <c r="FU184" s="31"/>
      <c r="FV184" s="31"/>
      <c r="FW184" s="31"/>
      <c r="FX184" s="31"/>
      <c r="FY184" s="31"/>
      <c r="FZ184" s="31"/>
      <c r="GA184" s="31"/>
      <c r="GB184" s="31"/>
      <c r="GC184" s="31"/>
      <c r="GD184" s="31"/>
      <c r="GE184" s="31"/>
      <c r="GF184" s="31"/>
      <c r="GG184" s="31"/>
      <c r="GH184" s="31"/>
      <c r="GI184" s="31"/>
    </row>
    <row r="185" spans="1:191" s="36" customFormat="1" ht="17.25" x14ac:dyDescent="0.25">
      <c r="A185" s="26" t="s">
        <v>344</v>
      </c>
      <c r="B185" s="26" t="s">
        <v>117</v>
      </c>
      <c r="C185" s="27" t="s">
        <v>333</v>
      </c>
      <c r="D185" s="28">
        <v>1</v>
      </c>
      <c r="E185" s="29">
        <f t="shared" si="49"/>
        <v>0</v>
      </c>
      <c r="F185" s="29">
        <v>0</v>
      </c>
      <c r="G185" s="28">
        <v>0</v>
      </c>
      <c r="H185" s="28">
        <v>0</v>
      </c>
      <c r="I185" s="28">
        <v>0</v>
      </c>
      <c r="J185" s="29">
        <f t="shared" si="50"/>
        <v>9</v>
      </c>
      <c r="K185" s="29">
        <v>4</v>
      </c>
      <c r="L185" s="28">
        <v>1</v>
      </c>
      <c r="M185" s="35">
        <v>0</v>
      </c>
      <c r="N185" s="29">
        <v>0</v>
      </c>
      <c r="O185" s="28">
        <v>2</v>
      </c>
      <c r="P185" s="30">
        <v>2</v>
      </c>
      <c r="Q185" s="28">
        <v>0</v>
      </c>
      <c r="R185" s="28">
        <v>0</v>
      </c>
      <c r="S185" s="28">
        <v>0</v>
      </c>
      <c r="T185" s="31"/>
      <c r="U185" s="31"/>
      <c r="V185" s="31"/>
      <c r="W185" s="31"/>
      <c r="X185" s="31"/>
      <c r="Y185" s="31"/>
      <c r="Z185" s="31"/>
      <c r="AA185" s="31"/>
      <c r="AB185" s="31"/>
      <c r="AC185" s="31"/>
      <c r="AD185" s="31"/>
      <c r="AE185" s="31"/>
      <c r="AF185" s="31"/>
      <c r="AG185" s="31"/>
      <c r="AH185" s="31"/>
      <c r="AI185" s="31"/>
      <c r="AJ185" s="31"/>
      <c r="AK185" s="31"/>
      <c r="AL185" s="31"/>
      <c r="AM185" s="31"/>
      <c r="AN185" s="31"/>
      <c r="AO185" s="31"/>
      <c r="AP185" s="31"/>
      <c r="AQ185" s="31"/>
      <c r="AR185" s="31"/>
      <c r="AS185" s="31"/>
      <c r="AT185" s="31"/>
      <c r="AU185" s="31"/>
      <c r="AV185" s="31"/>
      <c r="AW185" s="31"/>
      <c r="AX185" s="31"/>
      <c r="AY185" s="31"/>
      <c r="AZ185" s="31"/>
      <c r="BA185" s="31"/>
      <c r="BB185" s="31"/>
      <c r="BC185" s="31"/>
      <c r="BD185" s="31"/>
      <c r="BE185" s="31"/>
      <c r="BF185" s="31"/>
      <c r="BG185" s="31"/>
      <c r="BH185" s="31"/>
      <c r="BI185" s="31"/>
      <c r="BJ185" s="31"/>
      <c r="BK185" s="31"/>
      <c r="BL185" s="31"/>
      <c r="BM185" s="31"/>
      <c r="BN185" s="31"/>
      <c r="BO185" s="31"/>
      <c r="BP185" s="31"/>
      <c r="BQ185" s="31"/>
      <c r="BR185" s="31"/>
      <c r="BS185" s="31"/>
      <c r="BT185" s="31"/>
      <c r="BU185" s="31"/>
      <c r="BV185" s="31"/>
      <c r="BW185" s="31"/>
      <c r="BX185" s="31"/>
      <c r="BY185" s="31"/>
      <c r="BZ185" s="31"/>
      <c r="CA185" s="31"/>
      <c r="CB185" s="31"/>
      <c r="CC185" s="31"/>
      <c r="CD185" s="31"/>
      <c r="CE185" s="31"/>
      <c r="CF185" s="31"/>
      <c r="CG185" s="31"/>
      <c r="CH185" s="31"/>
      <c r="CI185" s="31"/>
      <c r="CJ185" s="31"/>
      <c r="CK185" s="31"/>
      <c r="CL185" s="31"/>
      <c r="CM185" s="31"/>
      <c r="CN185" s="31"/>
      <c r="CO185" s="31"/>
      <c r="CP185" s="31"/>
      <c r="CQ185" s="31"/>
      <c r="CR185" s="31"/>
      <c r="CS185" s="31"/>
      <c r="CT185" s="31"/>
      <c r="CU185" s="31"/>
      <c r="CV185" s="31"/>
      <c r="CW185" s="31"/>
      <c r="CX185" s="31"/>
      <c r="CY185" s="31"/>
      <c r="CZ185" s="31"/>
      <c r="DA185" s="31"/>
      <c r="DB185" s="31"/>
      <c r="DC185" s="31"/>
      <c r="DD185" s="31"/>
      <c r="DE185" s="31"/>
      <c r="DF185" s="31"/>
      <c r="DG185" s="31"/>
      <c r="DH185" s="31"/>
      <c r="DI185" s="31"/>
      <c r="DJ185" s="31"/>
      <c r="DK185" s="31"/>
      <c r="DL185" s="31"/>
      <c r="DM185" s="31"/>
      <c r="DN185" s="31"/>
      <c r="DO185" s="31"/>
      <c r="DP185" s="31"/>
      <c r="DQ185" s="31"/>
      <c r="DR185" s="31"/>
      <c r="DS185" s="31"/>
      <c r="DT185" s="31"/>
      <c r="DU185" s="31"/>
      <c r="DV185" s="31"/>
      <c r="DW185" s="31"/>
      <c r="DX185" s="31"/>
      <c r="DY185" s="31"/>
      <c r="DZ185" s="31"/>
      <c r="EA185" s="31"/>
      <c r="EB185" s="31"/>
      <c r="EC185" s="31"/>
      <c r="ED185" s="31"/>
      <c r="EE185" s="31"/>
      <c r="EF185" s="31"/>
      <c r="EG185" s="31"/>
      <c r="EH185" s="31"/>
      <c r="EI185" s="31"/>
      <c r="EJ185" s="31"/>
      <c r="EK185" s="31"/>
      <c r="EL185" s="31"/>
      <c r="EM185" s="31"/>
      <c r="EN185" s="31"/>
      <c r="EO185" s="31"/>
      <c r="EP185" s="31"/>
      <c r="EQ185" s="31"/>
      <c r="ER185" s="31"/>
      <c r="ES185" s="31"/>
      <c r="ET185" s="31"/>
      <c r="EU185" s="31"/>
      <c r="EV185" s="31"/>
      <c r="EW185" s="31"/>
      <c r="EX185" s="31"/>
      <c r="EY185" s="31"/>
      <c r="EZ185" s="31"/>
      <c r="FA185" s="31"/>
      <c r="FB185" s="31"/>
      <c r="FC185" s="31"/>
      <c r="FD185" s="31"/>
      <c r="FE185" s="31"/>
      <c r="FF185" s="31"/>
      <c r="FG185" s="31"/>
      <c r="FH185" s="31"/>
      <c r="FI185" s="31"/>
      <c r="FJ185" s="31"/>
      <c r="FK185" s="31"/>
      <c r="FL185" s="31"/>
      <c r="FM185" s="31"/>
      <c r="FN185" s="31"/>
      <c r="FO185" s="31"/>
      <c r="FP185" s="31"/>
      <c r="FQ185" s="31"/>
      <c r="FR185" s="31"/>
      <c r="FS185" s="31"/>
      <c r="FT185" s="31"/>
      <c r="FU185" s="31"/>
      <c r="FV185" s="31"/>
      <c r="FW185" s="31"/>
      <c r="FX185" s="31"/>
      <c r="FY185" s="31"/>
      <c r="FZ185" s="31"/>
      <c r="GA185" s="31"/>
      <c r="GB185" s="31"/>
      <c r="GC185" s="31"/>
      <c r="GD185" s="31"/>
      <c r="GE185" s="31"/>
      <c r="GF185" s="31"/>
      <c r="GG185" s="31"/>
      <c r="GH185" s="31"/>
      <c r="GI185" s="31"/>
    </row>
    <row r="186" spans="1:191" s="17" customFormat="1" ht="28.5" customHeight="1" x14ac:dyDescent="0.25">
      <c r="A186" s="38" t="s">
        <v>345</v>
      </c>
      <c r="B186" s="22"/>
      <c r="C186" s="21"/>
      <c r="D186" s="33">
        <f>SUM(D187:D187)</f>
        <v>4</v>
      </c>
      <c r="E186" s="33">
        <f>SUM(E187:E187)</f>
        <v>99</v>
      </c>
      <c r="F186" s="33">
        <f>SUM(F187:F187)</f>
        <v>84</v>
      </c>
      <c r="G186" s="33">
        <f>SUM(G187)</f>
        <v>5</v>
      </c>
      <c r="H186" s="33">
        <f t="shared" ref="H186:S186" si="51">SUM(H187)</f>
        <v>6</v>
      </c>
      <c r="I186" s="33">
        <f t="shared" si="51"/>
        <v>4</v>
      </c>
      <c r="J186" s="33">
        <f t="shared" si="51"/>
        <v>59</v>
      </c>
      <c r="K186" s="33">
        <f t="shared" si="51"/>
        <v>14</v>
      </c>
      <c r="L186" s="33">
        <f t="shared" si="51"/>
        <v>4</v>
      </c>
      <c r="M186" s="33">
        <f t="shared" si="51"/>
        <v>4</v>
      </c>
      <c r="N186" s="33">
        <f t="shared" si="51"/>
        <v>8</v>
      </c>
      <c r="O186" s="33">
        <f t="shared" si="51"/>
        <v>6</v>
      </c>
      <c r="P186" s="33">
        <f t="shared" si="51"/>
        <v>17</v>
      </c>
      <c r="Q186" s="33">
        <f t="shared" si="51"/>
        <v>6</v>
      </c>
      <c r="R186" s="33">
        <f t="shared" si="51"/>
        <v>1</v>
      </c>
      <c r="S186" s="33">
        <f t="shared" si="51"/>
        <v>0</v>
      </c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  <c r="EX186" s="25"/>
      <c r="EY186" s="25"/>
      <c r="EZ186" s="25"/>
      <c r="FA186" s="25"/>
      <c r="FB186" s="25"/>
      <c r="FC186" s="25"/>
      <c r="FD186" s="25"/>
      <c r="FE186" s="25"/>
      <c r="FF186" s="25"/>
      <c r="FG186" s="25"/>
      <c r="FH186" s="25"/>
      <c r="FI186" s="25"/>
      <c r="FJ186" s="25"/>
      <c r="FK186" s="25"/>
      <c r="FL186" s="25"/>
      <c r="FM186" s="25"/>
      <c r="FN186" s="25"/>
      <c r="FO186" s="25"/>
      <c r="FP186" s="25"/>
      <c r="FQ186" s="25"/>
      <c r="FR186" s="25"/>
      <c r="FS186" s="25"/>
      <c r="FT186" s="25"/>
      <c r="FU186" s="25"/>
      <c r="FV186" s="25"/>
      <c r="FW186" s="25"/>
      <c r="FX186" s="25"/>
      <c r="FY186" s="25"/>
      <c r="FZ186" s="25"/>
      <c r="GA186" s="25"/>
      <c r="GB186" s="25"/>
      <c r="GC186" s="25"/>
      <c r="GD186" s="25"/>
      <c r="GE186" s="25"/>
      <c r="GF186" s="25"/>
      <c r="GG186" s="25"/>
      <c r="GH186" s="25"/>
      <c r="GI186" s="25"/>
    </row>
    <row r="187" spans="1:191" s="36" customFormat="1" x14ac:dyDescent="0.25">
      <c r="A187" s="32" t="s">
        <v>346</v>
      </c>
      <c r="B187" s="32" t="s">
        <v>48</v>
      </c>
      <c r="C187" s="53" t="s">
        <v>347</v>
      </c>
      <c r="D187" s="28">
        <v>4</v>
      </c>
      <c r="E187" s="29">
        <f>(F187+G187+H187+I187)</f>
        <v>99</v>
      </c>
      <c r="F187" s="29">
        <v>84</v>
      </c>
      <c r="G187" s="54">
        <v>5</v>
      </c>
      <c r="H187" s="54">
        <v>6</v>
      </c>
      <c r="I187" s="54">
        <v>4</v>
      </c>
      <c r="J187" s="29">
        <v>59</v>
      </c>
      <c r="K187" s="29">
        <v>14</v>
      </c>
      <c r="L187" s="54">
        <v>4</v>
      </c>
      <c r="M187" s="35">
        <v>4</v>
      </c>
      <c r="N187" s="29">
        <v>8</v>
      </c>
      <c r="O187" s="54">
        <v>6</v>
      </c>
      <c r="P187" s="30">
        <v>17</v>
      </c>
      <c r="Q187" s="54">
        <v>6</v>
      </c>
      <c r="R187" s="54">
        <v>1</v>
      </c>
      <c r="S187" s="54">
        <v>0</v>
      </c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  <c r="BM187" s="31"/>
      <c r="BN187" s="31"/>
      <c r="BO187" s="31"/>
      <c r="BP187" s="31"/>
      <c r="BQ187" s="31"/>
      <c r="BR187" s="31"/>
      <c r="BS187" s="31"/>
      <c r="BT187" s="31"/>
      <c r="BU187" s="31"/>
      <c r="BV187" s="31"/>
      <c r="BW187" s="31"/>
      <c r="BX187" s="31"/>
      <c r="BY187" s="31"/>
      <c r="BZ187" s="31"/>
      <c r="CA187" s="31"/>
      <c r="CB187" s="31"/>
      <c r="CC187" s="31"/>
      <c r="CD187" s="31"/>
      <c r="CE187" s="31"/>
      <c r="CF187" s="31"/>
      <c r="CG187" s="31"/>
      <c r="CH187" s="31"/>
      <c r="CI187" s="31"/>
      <c r="CJ187" s="31"/>
      <c r="CK187" s="31"/>
      <c r="CL187" s="31"/>
      <c r="CM187" s="31"/>
      <c r="CN187" s="31"/>
      <c r="CO187" s="31"/>
      <c r="CP187" s="31"/>
      <c r="CQ187" s="31"/>
      <c r="CR187" s="31"/>
      <c r="CS187" s="31"/>
      <c r="CT187" s="31"/>
      <c r="CU187" s="31"/>
      <c r="CV187" s="31"/>
      <c r="CW187" s="31"/>
      <c r="CX187" s="31"/>
      <c r="CY187" s="31"/>
      <c r="CZ187" s="31"/>
      <c r="DA187" s="31"/>
      <c r="DB187" s="31"/>
      <c r="DC187" s="31"/>
      <c r="DD187" s="31"/>
      <c r="DE187" s="31"/>
      <c r="DF187" s="31"/>
      <c r="DG187" s="31"/>
      <c r="DH187" s="31"/>
      <c r="DI187" s="31"/>
      <c r="DJ187" s="31"/>
      <c r="DK187" s="31"/>
      <c r="DL187" s="31"/>
      <c r="DM187" s="31"/>
      <c r="DN187" s="31"/>
      <c r="DO187" s="31"/>
      <c r="DP187" s="31"/>
      <c r="DQ187" s="31"/>
      <c r="DR187" s="31"/>
      <c r="DS187" s="31"/>
      <c r="DT187" s="31"/>
      <c r="DU187" s="31"/>
      <c r="DV187" s="31"/>
      <c r="DW187" s="31"/>
      <c r="DX187" s="31"/>
      <c r="DY187" s="31"/>
      <c r="DZ187" s="31"/>
      <c r="EA187" s="31"/>
      <c r="EB187" s="31"/>
      <c r="EC187" s="31"/>
      <c r="ED187" s="31"/>
      <c r="EE187" s="31"/>
      <c r="EF187" s="31"/>
      <c r="EG187" s="31"/>
      <c r="EH187" s="31"/>
      <c r="EI187" s="31"/>
      <c r="EJ187" s="31"/>
      <c r="EK187" s="31"/>
      <c r="EL187" s="31"/>
      <c r="EM187" s="31"/>
      <c r="EN187" s="31"/>
      <c r="EO187" s="31"/>
      <c r="EP187" s="31"/>
      <c r="EQ187" s="31"/>
      <c r="ER187" s="31"/>
      <c r="ES187" s="31"/>
      <c r="ET187" s="31"/>
      <c r="EU187" s="31"/>
      <c r="EV187" s="31"/>
      <c r="EW187" s="31"/>
      <c r="EX187" s="31"/>
      <c r="EY187" s="31"/>
      <c r="EZ187" s="31"/>
      <c r="FA187" s="31"/>
      <c r="FB187" s="31"/>
      <c r="FC187" s="31"/>
      <c r="FD187" s="31"/>
      <c r="FE187" s="31"/>
      <c r="FF187" s="31"/>
      <c r="FG187" s="31"/>
      <c r="FH187" s="31"/>
      <c r="FI187" s="31"/>
      <c r="FJ187" s="31"/>
      <c r="FK187" s="31"/>
      <c r="FL187" s="31"/>
      <c r="FM187" s="31"/>
      <c r="FN187" s="31"/>
      <c r="FO187" s="31"/>
      <c r="FP187" s="31"/>
      <c r="FQ187" s="31"/>
      <c r="FR187" s="31"/>
      <c r="FS187" s="31"/>
      <c r="FT187" s="31"/>
      <c r="FU187" s="31"/>
      <c r="FV187" s="31"/>
      <c r="FW187" s="31"/>
      <c r="FX187" s="31"/>
      <c r="FY187" s="31"/>
      <c r="FZ187" s="31"/>
      <c r="GA187" s="31"/>
      <c r="GB187" s="31"/>
      <c r="GC187" s="31"/>
      <c r="GD187" s="31"/>
      <c r="GE187" s="31"/>
      <c r="GF187" s="31"/>
      <c r="GG187" s="31"/>
      <c r="GH187" s="31"/>
      <c r="GI187" s="31"/>
    </row>
    <row r="188" spans="1:191" s="25" customFormat="1" ht="28.5" customHeight="1" x14ac:dyDescent="0.25">
      <c r="A188" s="21" t="s">
        <v>348</v>
      </c>
      <c r="B188" s="48"/>
      <c r="C188" s="21"/>
      <c r="D188" s="33">
        <f t="shared" ref="D188:S188" si="52">SUM(D189:D191)</f>
        <v>4</v>
      </c>
      <c r="E188" s="33">
        <f t="shared" si="52"/>
        <v>49</v>
      </c>
      <c r="F188" s="33">
        <f t="shared" si="52"/>
        <v>45</v>
      </c>
      <c r="G188" s="33">
        <f t="shared" si="52"/>
        <v>3</v>
      </c>
      <c r="H188" s="33">
        <f t="shared" si="52"/>
        <v>1</v>
      </c>
      <c r="I188" s="33">
        <f t="shared" si="52"/>
        <v>0</v>
      </c>
      <c r="J188" s="33">
        <f t="shared" si="52"/>
        <v>52</v>
      </c>
      <c r="K188" s="33">
        <f t="shared" si="52"/>
        <v>23</v>
      </c>
      <c r="L188" s="33">
        <f t="shared" si="52"/>
        <v>2</v>
      </c>
      <c r="M188" s="33">
        <f t="shared" si="52"/>
        <v>2</v>
      </c>
      <c r="N188" s="33">
        <f t="shared" si="52"/>
        <v>0</v>
      </c>
      <c r="O188" s="33">
        <f t="shared" si="52"/>
        <v>5</v>
      </c>
      <c r="P188" s="33">
        <f t="shared" si="52"/>
        <v>18</v>
      </c>
      <c r="Q188" s="33">
        <f t="shared" si="52"/>
        <v>2</v>
      </c>
      <c r="R188" s="33">
        <f t="shared" si="52"/>
        <v>3</v>
      </c>
      <c r="S188" s="33">
        <f t="shared" si="52"/>
        <v>0</v>
      </c>
    </row>
    <row r="189" spans="1:191" s="31" customFormat="1" ht="15" customHeight="1" x14ac:dyDescent="0.25">
      <c r="A189" s="26" t="s">
        <v>349</v>
      </c>
      <c r="B189" s="26" t="s">
        <v>76</v>
      </c>
      <c r="C189" s="27" t="s">
        <v>350</v>
      </c>
      <c r="D189" s="28">
        <v>1</v>
      </c>
      <c r="E189" s="29">
        <f>(F189+G189+H189+I189)</f>
        <v>30</v>
      </c>
      <c r="F189" s="29">
        <v>28</v>
      </c>
      <c r="G189" s="28">
        <v>1</v>
      </c>
      <c r="H189" s="28">
        <v>1</v>
      </c>
      <c r="I189" s="28">
        <v>0</v>
      </c>
      <c r="J189" s="29">
        <f>SUM(K189,L189,M189,N189,O189,P189,Q189)</f>
        <v>24</v>
      </c>
      <c r="K189" s="29">
        <v>7</v>
      </c>
      <c r="L189" s="28">
        <v>0</v>
      </c>
      <c r="M189" s="35">
        <v>2</v>
      </c>
      <c r="N189" s="29">
        <v>0</v>
      </c>
      <c r="O189" s="28">
        <v>2</v>
      </c>
      <c r="P189" s="30">
        <v>11</v>
      </c>
      <c r="Q189" s="28">
        <v>2</v>
      </c>
      <c r="R189" s="28">
        <v>1</v>
      </c>
      <c r="S189" s="28">
        <v>0</v>
      </c>
    </row>
    <row r="190" spans="1:191" s="31" customFormat="1" ht="15" customHeight="1" x14ac:dyDescent="0.25">
      <c r="A190" s="32" t="s">
        <v>351</v>
      </c>
      <c r="B190" s="32" t="s">
        <v>76</v>
      </c>
      <c r="C190" s="27" t="s">
        <v>352</v>
      </c>
      <c r="D190" s="28">
        <v>2</v>
      </c>
      <c r="E190" s="29">
        <f>(F190+G190+H190+I190)</f>
        <v>19</v>
      </c>
      <c r="F190" s="29">
        <v>17</v>
      </c>
      <c r="G190" s="28">
        <v>2</v>
      </c>
      <c r="H190" s="28">
        <v>0</v>
      </c>
      <c r="I190" s="28">
        <v>0</v>
      </c>
      <c r="J190" s="29">
        <f>SUM(K190,L190,M190,N190,O190,P190,Q190)</f>
        <v>17</v>
      </c>
      <c r="K190" s="29">
        <v>12</v>
      </c>
      <c r="L190" s="28">
        <v>2</v>
      </c>
      <c r="M190" s="35">
        <v>0</v>
      </c>
      <c r="N190" s="29">
        <v>0</v>
      </c>
      <c r="O190" s="28">
        <v>3</v>
      </c>
      <c r="P190" s="30">
        <v>0</v>
      </c>
      <c r="Q190" s="28">
        <v>0</v>
      </c>
      <c r="R190" s="28">
        <v>1</v>
      </c>
      <c r="S190" s="28">
        <v>0</v>
      </c>
    </row>
    <row r="191" spans="1:191" s="36" customFormat="1" ht="17.25" x14ac:dyDescent="0.25">
      <c r="A191" s="47" t="s">
        <v>353</v>
      </c>
      <c r="B191" s="26" t="s">
        <v>117</v>
      </c>
      <c r="C191" s="27" t="s">
        <v>354</v>
      </c>
      <c r="D191" s="28">
        <v>1</v>
      </c>
      <c r="E191" s="29">
        <f>(F191+G191+H191+I191)</f>
        <v>0</v>
      </c>
      <c r="F191" s="29">
        <v>0</v>
      </c>
      <c r="G191" s="28">
        <v>0</v>
      </c>
      <c r="H191" s="28">
        <v>0</v>
      </c>
      <c r="I191" s="28">
        <v>0</v>
      </c>
      <c r="J191" s="29">
        <f>SUM(K191,L191,M191,N191,O191,P191,Q191)</f>
        <v>11</v>
      </c>
      <c r="K191" s="29">
        <v>4</v>
      </c>
      <c r="L191" s="28">
        <v>0</v>
      </c>
      <c r="M191" s="35">
        <v>0</v>
      </c>
      <c r="N191" s="29">
        <v>0</v>
      </c>
      <c r="O191" s="28">
        <v>0</v>
      </c>
      <c r="P191" s="30">
        <v>7</v>
      </c>
      <c r="Q191" s="28">
        <v>0</v>
      </c>
      <c r="R191" s="28">
        <v>1</v>
      </c>
      <c r="S191" s="28">
        <v>0</v>
      </c>
    </row>
    <row r="192" spans="1:191" s="25" customFormat="1" ht="28.5" customHeight="1" x14ac:dyDescent="0.25">
      <c r="A192" s="55" t="s">
        <v>355</v>
      </c>
      <c r="B192" s="48"/>
      <c r="C192" s="21"/>
      <c r="D192" s="51">
        <f t="shared" ref="D192:S192" si="53">SUM(D193:D197)</f>
        <v>7</v>
      </c>
      <c r="E192" s="51">
        <f t="shared" si="53"/>
        <v>134</v>
      </c>
      <c r="F192" s="51">
        <f t="shared" si="53"/>
        <v>120</v>
      </c>
      <c r="G192" s="51">
        <f t="shared" si="53"/>
        <v>14</v>
      </c>
      <c r="H192" s="51">
        <f t="shared" si="53"/>
        <v>0</v>
      </c>
      <c r="I192" s="51">
        <f t="shared" si="53"/>
        <v>0</v>
      </c>
      <c r="J192" s="51">
        <f t="shared" si="53"/>
        <v>67</v>
      </c>
      <c r="K192" s="51">
        <f t="shared" si="53"/>
        <v>35</v>
      </c>
      <c r="L192" s="51">
        <f t="shared" si="53"/>
        <v>3</v>
      </c>
      <c r="M192" s="51">
        <f t="shared" si="53"/>
        <v>11</v>
      </c>
      <c r="N192" s="51">
        <f t="shared" si="53"/>
        <v>0</v>
      </c>
      <c r="O192" s="51">
        <f t="shared" si="53"/>
        <v>11</v>
      </c>
      <c r="P192" s="51">
        <f t="shared" si="53"/>
        <v>2</v>
      </c>
      <c r="Q192" s="51">
        <f t="shared" si="53"/>
        <v>5</v>
      </c>
      <c r="R192" s="51">
        <f t="shared" si="53"/>
        <v>6</v>
      </c>
      <c r="S192" s="51">
        <f t="shared" si="53"/>
        <v>1</v>
      </c>
    </row>
    <row r="193" spans="1:19" s="52" customFormat="1" x14ac:dyDescent="0.25">
      <c r="A193" s="26" t="s">
        <v>356</v>
      </c>
      <c r="B193" s="42" t="s">
        <v>48</v>
      </c>
      <c r="C193" s="27" t="s">
        <v>357</v>
      </c>
      <c r="D193" s="28">
        <v>3</v>
      </c>
      <c r="E193" s="29">
        <f>(F193+G193+H193+I193)</f>
        <v>78</v>
      </c>
      <c r="F193" s="29">
        <v>73</v>
      </c>
      <c r="G193" s="28">
        <v>5</v>
      </c>
      <c r="H193" s="28">
        <v>0</v>
      </c>
      <c r="I193" s="28">
        <v>0</v>
      </c>
      <c r="J193" s="29">
        <f>SUM(K193,L193,M193,N193,O193,P193,Q193)</f>
        <v>28</v>
      </c>
      <c r="K193" s="29">
        <v>14</v>
      </c>
      <c r="L193" s="28">
        <v>3</v>
      </c>
      <c r="M193" s="35">
        <v>5</v>
      </c>
      <c r="N193" s="29">
        <v>0</v>
      </c>
      <c r="O193" s="28">
        <v>5</v>
      </c>
      <c r="P193" s="30">
        <v>0</v>
      </c>
      <c r="Q193" s="28">
        <v>1</v>
      </c>
      <c r="R193" s="28">
        <v>2</v>
      </c>
      <c r="S193" s="28">
        <v>1</v>
      </c>
    </row>
    <row r="194" spans="1:19" s="36" customFormat="1" x14ac:dyDescent="0.25">
      <c r="A194" s="32" t="s">
        <v>358</v>
      </c>
      <c r="B194" s="32" t="s">
        <v>76</v>
      </c>
      <c r="C194" s="27" t="s">
        <v>359</v>
      </c>
      <c r="D194" s="28">
        <v>1</v>
      </c>
      <c r="E194" s="29">
        <f>(F194+G194+H194+I194)</f>
        <v>26</v>
      </c>
      <c r="F194" s="29">
        <v>23</v>
      </c>
      <c r="G194" s="28">
        <v>3</v>
      </c>
      <c r="H194" s="28">
        <v>0</v>
      </c>
      <c r="I194" s="28">
        <v>0</v>
      </c>
      <c r="J194" s="29">
        <v>14</v>
      </c>
      <c r="K194" s="29">
        <v>8</v>
      </c>
      <c r="L194" s="28">
        <v>0</v>
      </c>
      <c r="M194" s="35">
        <v>3</v>
      </c>
      <c r="N194" s="29">
        <v>0</v>
      </c>
      <c r="O194" s="28">
        <v>2</v>
      </c>
      <c r="P194" s="30">
        <v>0</v>
      </c>
      <c r="Q194" s="28">
        <v>1</v>
      </c>
      <c r="R194" s="28">
        <v>1</v>
      </c>
      <c r="S194" s="28">
        <v>0</v>
      </c>
    </row>
    <row r="195" spans="1:19" s="36" customFormat="1" x14ac:dyDescent="0.25">
      <c r="A195" s="32" t="s">
        <v>360</v>
      </c>
      <c r="B195" s="47" t="s">
        <v>76</v>
      </c>
      <c r="C195" s="27" t="s">
        <v>361</v>
      </c>
      <c r="D195" s="28">
        <v>1</v>
      </c>
      <c r="E195" s="29">
        <f>(F195+G195+H195+I195)</f>
        <v>10</v>
      </c>
      <c r="F195" s="29">
        <v>8</v>
      </c>
      <c r="G195" s="28">
        <v>2</v>
      </c>
      <c r="H195" s="28">
        <v>0</v>
      </c>
      <c r="I195" s="28">
        <v>0</v>
      </c>
      <c r="J195" s="29">
        <f>SUM(K195,L195,M195,N195,O195,P195,Q195)</f>
        <v>6</v>
      </c>
      <c r="K195" s="29">
        <v>4</v>
      </c>
      <c r="L195" s="28">
        <v>0</v>
      </c>
      <c r="M195" s="35">
        <v>0</v>
      </c>
      <c r="N195" s="29">
        <v>0</v>
      </c>
      <c r="O195" s="28">
        <v>1</v>
      </c>
      <c r="P195" s="30">
        <v>0</v>
      </c>
      <c r="Q195" s="28">
        <v>1</v>
      </c>
      <c r="R195" s="28">
        <v>1</v>
      </c>
      <c r="S195" s="28">
        <v>0</v>
      </c>
    </row>
    <row r="196" spans="1:19" s="36" customFormat="1" x14ac:dyDescent="0.25">
      <c r="A196" s="47" t="s">
        <v>362</v>
      </c>
      <c r="B196" s="47" t="s">
        <v>76</v>
      </c>
      <c r="C196" s="27" t="s">
        <v>363</v>
      </c>
      <c r="D196" s="28">
        <v>1</v>
      </c>
      <c r="E196" s="29">
        <f>(F196+G196+H196+I196)</f>
        <v>10</v>
      </c>
      <c r="F196" s="29">
        <v>8</v>
      </c>
      <c r="G196" s="28">
        <v>2</v>
      </c>
      <c r="H196" s="28">
        <v>0</v>
      </c>
      <c r="I196" s="28">
        <v>0</v>
      </c>
      <c r="J196" s="29">
        <f>SUM(K196,L196,M196,N196,O196,P196,Q196)</f>
        <v>13</v>
      </c>
      <c r="K196" s="29">
        <v>5</v>
      </c>
      <c r="L196" s="28">
        <v>0</v>
      </c>
      <c r="M196" s="35">
        <v>3</v>
      </c>
      <c r="N196" s="29">
        <v>0</v>
      </c>
      <c r="O196" s="28">
        <v>2</v>
      </c>
      <c r="P196" s="30">
        <v>2</v>
      </c>
      <c r="Q196" s="28">
        <v>1</v>
      </c>
      <c r="R196" s="28">
        <v>1</v>
      </c>
      <c r="S196" s="28">
        <v>0</v>
      </c>
    </row>
    <row r="197" spans="1:19" s="31" customFormat="1" ht="15" customHeight="1" x14ac:dyDescent="0.25">
      <c r="A197" s="32" t="s">
        <v>364</v>
      </c>
      <c r="B197" s="32" t="s">
        <v>76</v>
      </c>
      <c r="C197" s="27" t="s">
        <v>365</v>
      </c>
      <c r="D197" s="28">
        <v>1</v>
      </c>
      <c r="E197" s="29">
        <f>(F197+G197+H197+I197)</f>
        <v>10</v>
      </c>
      <c r="F197" s="29">
        <v>8</v>
      </c>
      <c r="G197" s="28">
        <v>2</v>
      </c>
      <c r="H197" s="28">
        <v>0</v>
      </c>
      <c r="I197" s="28">
        <v>0</v>
      </c>
      <c r="J197" s="29">
        <f>SUM(K197,L197,M197,N197,O197,P197,Q197)</f>
        <v>6</v>
      </c>
      <c r="K197" s="29">
        <v>4</v>
      </c>
      <c r="L197" s="28">
        <v>0</v>
      </c>
      <c r="M197" s="35">
        <v>0</v>
      </c>
      <c r="N197" s="29">
        <v>0</v>
      </c>
      <c r="O197" s="28">
        <v>1</v>
      </c>
      <c r="P197" s="30">
        <v>0</v>
      </c>
      <c r="Q197" s="28">
        <v>1</v>
      </c>
      <c r="R197" s="28">
        <v>1</v>
      </c>
      <c r="S197" s="28">
        <v>0</v>
      </c>
    </row>
    <row r="198" spans="1:19" s="25" customFormat="1" ht="28.5" customHeight="1" x14ac:dyDescent="0.25">
      <c r="A198" s="38" t="s">
        <v>366</v>
      </c>
      <c r="B198" s="41"/>
      <c r="C198" s="21"/>
      <c r="D198" s="45">
        <f t="shared" ref="D198:S198" si="54">SUM(D199:D205)</f>
        <v>11</v>
      </c>
      <c r="E198" s="45">
        <f t="shared" si="54"/>
        <v>214</v>
      </c>
      <c r="F198" s="45">
        <f t="shared" si="54"/>
        <v>180</v>
      </c>
      <c r="G198" s="45">
        <f t="shared" si="54"/>
        <v>27</v>
      </c>
      <c r="H198" s="45">
        <f t="shared" si="54"/>
        <v>6</v>
      </c>
      <c r="I198" s="45">
        <f t="shared" si="54"/>
        <v>1</v>
      </c>
      <c r="J198" s="45">
        <f t="shared" si="54"/>
        <v>182</v>
      </c>
      <c r="K198" s="45">
        <f t="shared" si="54"/>
        <v>56</v>
      </c>
      <c r="L198" s="45">
        <f t="shared" si="54"/>
        <v>16</v>
      </c>
      <c r="M198" s="45">
        <f t="shared" si="54"/>
        <v>11</v>
      </c>
      <c r="N198" s="45">
        <f t="shared" si="54"/>
        <v>20</v>
      </c>
      <c r="O198" s="45">
        <f t="shared" si="54"/>
        <v>16</v>
      </c>
      <c r="P198" s="45">
        <f t="shared" si="54"/>
        <v>56</v>
      </c>
      <c r="Q198" s="45">
        <f t="shared" si="54"/>
        <v>7</v>
      </c>
      <c r="R198" s="45">
        <f t="shared" si="54"/>
        <v>7</v>
      </c>
      <c r="S198" s="45">
        <f t="shared" si="54"/>
        <v>3</v>
      </c>
    </row>
    <row r="199" spans="1:19" s="31" customFormat="1" ht="15" customHeight="1" x14ac:dyDescent="0.25">
      <c r="A199" s="32" t="s">
        <v>367</v>
      </c>
      <c r="B199" s="26" t="s">
        <v>459</v>
      </c>
      <c r="C199" s="27" t="s">
        <v>368</v>
      </c>
      <c r="D199" s="28">
        <v>7</v>
      </c>
      <c r="E199" s="29">
        <f t="shared" ref="E199:E205" si="55">(F199+G199+H199+I199)</f>
        <v>105</v>
      </c>
      <c r="F199" s="29">
        <v>84</v>
      </c>
      <c r="G199" s="28">
        <v>15</v>
      </c>
      <c r="H199" s="28">
        <v>6</v>
      </c>
      <c r="I199" s="28">
        <v>0</v>
      </c>
      <c r="J199" s="29">
        <f t="shared" ref="J199:J205" si="56">SUM(K199,L199,M199,N199,O199,P199,Q199)</f>
        <v>101</v>
      </c>
      <c r="K199" s="29">
        <v>40</v>
      </c>
      <c r="L199" s="28">
        <v>8</v>
      </c>
      <c r="M199" s="35">
        <v>4</v>
      </c>
      <c r="N199" s="29">
        <v>15</v>
      </c>
      <c r="O199" s="28">
        <v>10</v>
      </c>
      <c r="P199" s="30">
        <v>17</v>
      </c>
      <c r="Q199" s="28">
        <v>7</v>
      </c>
      <c r="R199" s="28">
        <v>1</v>
      </c>
      <c r="S199" s="28">
        <v>1</v>
      </c>
    </row>
    <row r="200" spans="1:19" s="31" customFormat="1" ht="15" customHeight="1" x14ac:dyDescent="0.25">
      <c r="A200" s="32" t="s">
        <v>369</v>
      </c>
      <c r="B200" s="32" t="s">
        <v>76</v>
      </c>
      <c r="C200" s="27" t="s">
        <v>370</v>
      </c>
      <c r="D200" s="28">
        <v>2</v>
      </c>
      <c r="E200" s="29">
        <f t="shared" si="55"/>
        <v>61</v>
      </c>
      <c r="F200" s="29">
        <v>54</v>
      </c>
      <c r="G200" s="56">
        <v>6</v>
      </c>
      <c r="H200" s="28">
        <v>0</v>
      </c>
      <c r="I200" s="56">
        <v>1</v>
      </c>
      <c r="J200" s="29">
        <f t="shared" si="56"/>
        <v>29</v>
      </c>
      <c r="K200" s="29">
        <v>5</v>
      </c>
      <c r="L200" s="28">
        <v>2</v>
      </c>
      <c r="M200" s="35">
        <v>3</v>
      </c>
      <c r="N200" s="29">
        <v>5</v>
      </c>
      <c r="O200" s="56">
        <v>2</v>
      </c>
      <c r="P200" s="30">
        <v>12</v>
      </c>
      <c r="Q200" s="28">
        <v>0</v>
      </c>
      <c r="R200" s="56">
        <v>1</v>
      </c>
      <c r="S200" s="56">
        <v>1</v>
      </c>
    </row>
    <row r="201" spans="1:19" s="31" customFormat="1" ht="15" customHeight="1" x14ac:dyDescent="0.25">
      <c r="A201" s="32" t="s">
        <v>371</v>
      </c>
      <c r="B201" s="32" t="s">
        <v>86</v>
      </c>
      <c r="C201" s="27" t="s">
        <v>372</v>
      </c>
      <c r="D201" s="28">
        <v>0</v>
      </c>
      <c r="E201" s="29">
        <f t="shared" si="55"/>
        <v>0</v>
      </c>
      <c r="F201" s="29">
        <v>0</v>
      </c>
      <c r="G201" s="28">
        <v>0</v>
      </c>
      <c r="H201" s="28">
        <v>0</v>
      </c>
      <c r="I201" s="28">
        <v>0</v>
      </c>
      <c r="J201" s="29">
        <f t="shared" si="56"/>
        <v>9</v>
      </c>
      <c r="K201" s="29">
        <v>3</v>
      </c>
      <c r="L201" s="28">
        <v>2</v>
      </c>
      <c r="M201" s="35">
        <v>0</v>
      </c>
      <c r="N201" s="29">
        <v>0</v>
      </c>
      <c r="O201" s="28">
        <v>0</v>
      </c>
      <c r="P201" s="30">
        <v>4</v>
      </c>
      <c r="Q201" s="28">
        <v>0</v>
      </c>
      <c r="R201" s="28">
        <v>1</v>
      </c>
      <c r="S201" s="28">
        <v>0</v>
      </c>
    </row>
    <row r="202" spans="1:19" s="31" customFormat="1" ht="15" customHeight="1" x14ac:dyDescent="0.25">
      <c r="A202" s="32" t="s">
        <v>373</v>
      </c>
      <c r="B202" s="32" t="s">
        <v>76</v>
      </c>
      <c r="C202" s="27" t="s">
        <v>374</v>
      </c>
      <c r="D202" s="28">
        <v>2</v>
      </c>
      <c r="E202" s="29">
        <f t="shared" si="55"/>
        <v>48</v>
      </c>
      <c r="F202" s="29">
        <v>42</v>
      </c>
      <c r="G202" s="28">
        <v>6</v>
      </c>
      <c r="H202" s="28">
        <v>0</v>
      </c>
      <c r="I202" s="28">
        <v>0</v>
      </c>
      <c r="J202" s="29">
        <f t="shared" si="56"/>
        <v>30</v>
      </c>
      <c r="K202" s="29">
        <v>5</v>
      </c>
      <c r="L202" s="28">
        <v>3</v>
      </c>
      <c r="M202" s="35">
        <v>4</v>
      </c>
      <c r="N202" s="29">
        <v>0</v>
      </c>
      <c r="O202" s="28">
        <v>4</v>
      </c>
      <c r="P202" s="30">
        <v>14</v>
      </c>
      <c r="Q202" s="28">
        <v>0</v>
      </c>
      <c r="R202" s="28">
        <v>1</v>
      </c>
      <c r="S202" s="28">
        <v>1</v>
      </c>
    </row>
    <row r="203" spans="1:19" s="31" customFormat="1" ht="15" customHeight="1" x14ac:dyDescent="0.25">
      <c r="A203" s="32" t="s">
        <v>375</v>
      </c>
      <c r="B203" s="32" t="s">
        <v>86</v>
      </c>
      <c r="C203" s="27" t="s">
        <v>376</v>
      </c>
      <c r="D203" s="28">
        <v>0</v>
      </c>
      <c r="E203" s="29">
        <f t="shared" si="55"/>
        <v>0</v>
      </c>
      <c r="F203" s="29">
        <v>0</v>
      </c>
      <c r="G203" s="28">
        <v>0</v>
      </c>
      <c r="H203" s="28">
        <v>0</v>
      </c>
      <c r="I203" s="28">
        <v>0</v>
      </c>
      <c r="J203" s="29">
        <f t="shared" si="56"/>
        <v>6</v>
      </c>
      <c r="K203" s="29">
        <v>2</v>
      </c>
      <c r="L203" s="28">
        <v>1</v>
      </c>
      <c r="M203" s="35">
        <v>0</v>
      </c>
      <c r="N203" s="29">
        <v>0</v>
      </c>
      <c r="O203" s="28">
        <v>0</v>
      </c>
      <c r="P203" s="30">
        <v>3</v>
      </c>
      <c r="Q203" s="28">
        <v>0</v>
      </c>
      <c r="R203" s="28">
        <v>1</v>
      </c>
      <c r="S203" s="28">
        <v>0</v>
      </c>
    </row>
    <row r="204" spans="1:19" s="31" customFormat="1" ht="15" customHeight="1" x14ac:dyDescent="0.25">
      <c r="A204" s="32" t="s">
        <v>377</v>
      </c>
      <c r="B204" s="32" t="s">
        <v>86</v>
      </c>
      <c r="C204" s="27" t="s">
        <v>378</v>
      </c>
      <c r="D204" s="57">
        <v>0</v>
      </c>
      <c r="E204" s="29">
        <f t="shared" si="55"/>
        <v>0</v>
      </c>
      <c r="F204" s="29">
        <v>0</v>
      </c>
      <c r="G204" s="28">
        <v>0</v>
      </c>
      <c r="H204" s="28">
        <v>0</v>
      </c>
      <c r="I204" s="28">
        <v>0</v>
      </c>
      <c r="J204" s="29">
        <f t="shared" si="56"/>
        <v>4</v>
      </c>
      <c r="K204" s="29">
        <v>1</v>
      </c>
      <c r="L204" s="28">
        <v>0</v>
      </c>
      <c r="M204" s="35">
        <v>0</v>
      </c>
      <c r="N204" s="29">
        <v>0</v>
      </c>
      <c r="O204" s="28">
        <v>0</v>
      </c>
      <c r="P204" s="30">
        <v>3</v>
      </c>
      <c r="Q204" s="28">
        <v>0</v>
      </c>
      <c r="R204" s="56">
        <v>1</v>
      </c>
      <c r="S204" s="28">
        <v>0</v>
      </c>
    </row>
    <row r="205" spans="1:19" s="31" customFormat="1" ht="15" customHeight="1" x14ac:dyDescent="0.25">
      <c r="A205" s="32" t="s">
        <v>379</v>
      </c>
      <c r="B205" s="32" t="s">
        <v>86</v>
      </c>
      <c r="C205" s="27" t="s">
        <v>380</v>
      </c>
      <c r="D205" s="28">
        <v>0</v>
      </c>
      <c r="E205" s="29">
        <f t="shared" si="55"/>
        <v>0</v>
      </c>
      <c r="F205" s="29">
        <v>0</v>
      </c>
      <c r="G205" s="28">
        <v>0</v>
      </c>
      <c r="H205" s="28">
        <v>0</v>
      </c>
      <c r="I205" s="28">
        <v>0</v>
      </c>
      <c r="J205" s="29">
        <f t="shared" si="56"/>
        <v>3</v>
      </c>
      <c r="K205" s="29">
        <v>0</v>
      </c>
      <c r="L205" s="28">
        <v>0</v>
      </c>
      <c r="M205" s="35">
        <v>0</v>
      </c>
      <c r="N205" s="29">
        <v>0</v>
      </c>
      <c r="O205" s="28">
        <v>0</v>
      </c>
      <c r="P205" s="30">
        <v>3</v>
      </c>
      <c r="Q205" s="28">
        <v>0</v>
      </c>
      <c r="R205" s="28">
        <v>1</v>
      </c>
      <c r="S205" s="28">
        <v>0</v>
      </c>
    </row>
    <row r="206" spans="1:19" s="25" customFormat="1" ht="28.5" customHeight="1" x14ac:dyDescent="0.25">
      <c r="A206" s="21" t="s">
        <v>381</v>
      </c>
      <c r="B206" s="48"/>
      <c r="C206" s="21"/>
      <c r="D206" s="58">
        <f t="shared" ref="D206:S206" si="57">SUM(D207:D212)</f>
        <v>10</v>
      </c>
      <c r="E206" s="45">
        <f t="shared" si="57"/>
        <v>201</v>
      </c>
      <c r="F206" s="58">
        <f t="shared" si="57"/>
        <v>165</v>
      </c>
      <c r="G206" s="58">
        <f t="shared" si="57"/>
        <v>22</v>
      </c>
      <c r="H206" s="58">
        <f t="shared" si="57"/>
        <v>9</v>
      </c>
      <c r="I206" s="58">
        <f t="shared" si="57"/>
        <v>5</v>
      </c>
      <c r="J206" s="45">
        <f t="shared" si="57"/>
        <v>101</v>
      </c>
      <c r="K206" s="58">
        <f t="shared" si="57"/>
        <v>24</v>
      </c>
      <c r="L206" s="58">
        <f t="shared" si="57"/>
        <v>8</v>
      </c>
      <c r="M206" s="58">
        <f t="shared" si="57"/>
        <v>7</v>
      </c>
      <c r="N206" s="58">
        <f t="shared" si="57"/>
        <v>12</v>
      </c>
      <c r="O206" s="58">
        <f t="shared" si="57"/>
        <v>9</v>
      </c>
      <c r="P206" s="58">
        <f t="shared" si="57"/>
        <v>26</v>
      </c>
      <c r="Q206" s="58">
        <f t="shared" si="57"/>
        <v>15</v>
      </c>
      <c r="R206" s="58">
        <f t="shared" si="57"/>
        <v>6</v>
      </c>
      <c r="S206" s="58">
        <f t="shared" si="57"/>
        <v>2</v>
      </c>
    </row>
    <row r="207" spans="1:19" s="31" customFormat="1" ht="15" customHeight="1" x14ac:dyDescent="0.25">
      <c r="A207" s="32" t="s">
        <v>382</v>
      </c>
      <c r="B207" s="32" t="s">
        <v>48</v>
      </c>
      <c r="C207" s="27" t="s">
        <v>383</v>
      </c>
      <c r="D207" s="34">
        <v>4</v>
      </c>
      <c r="E207" s="29">
        <f t="shared" ref="E207:E212" si="58">(F207+G207+H207+I207)</f>
        <v>101</v>
      </c>
      <c r="F207" s="29">
        <v>89</v>
      </c>
      <c r="G207" s="28">
        <v>12</v>
      </c>
      <c r="H207" s="28">
        <v>0</v>
      </c>
      <c r="I207" s="28">
        <v>0</v>
      </c>
      <c r="J207" s="29">
        <f>SUM(K207,L207,M207,N207,O207,P207,Q207)</f>
        <v>39</v>
      </c>
      <c r="K207" s="29">
        <v>6</v>
      </c>
      <c r="L207" s="28">
        <v>2</v>
      </c>
      <c r="M207" s="35">
        <v>2</v>
      </c>
      <c r="N207" s="29">
        <v>10</v>
      </c>
      <c r="O207" s="28">
        <v>0</v>
      </c>
      <c r="P207" s="30">
        <v>13</v>
      </c>
      <c r="Q207" s="28">
        <v>6</v>
      </c>
      <c r="R207" s="34">
        <v>1</v>
      </c>
      <c r="S207" s="28">
        <v>1</v>
      </c>
    </row>
    <row r="208" spans="1:19" s="31" customFormat="1" ht="15" customHeight="1" x14ac:dyDescent="0.25">
      <c r="A208" s="32" t="s">
        <v>384</v>
      </c>
      <c r="B208" s="32" t="s">
        <v>76</v>
      </c>
      <c r="C208" s="27" t="s">
        <v>385</v>
      </c>
      <c r="D208" s="34">
        <v>2</v>
      </c>
      <c r="E208" s="29">
        <f t="shared" si="58"/>
        <v>42</v>
      </c>
      <c r="F208" s="29">
        <v>36</v>
      </c>
      <c r="G208" s="28">
        <v>4</v>
      </c>
      <c r="H208" s="28">
        <v>1</v>
      </c>
      <c r="I208" s="28">
        <v>1</v>
      </c>
      <c r="J208" s="29">
        <v>19</v>
      </c>
      <c r="K208" s="29">
        <v>5</v>
      </c>
      <c r="L208" s="28">
        <v>4</v>
      </c>
      <c r="M208" s="35">
        <v>1</v>
      </c>
      <c r="N208" s="29">
        <v>2</v>
      </c>
      <c r="O208" s="28">
        <v>4</v>
      </c>
      <c r="P208" s="30">
        <v>3</v>
      </c>
      <c r="Q208" s="28">
        <v>0</v>
      </c>
      <c r="R208" s="34">
        <v>1</v>
      </c>
      <c r="S208" s="28">
        <v>1</v>
      </c>
    </row>
    <row r="209" spans="1:19" s="36" customFormat="1" x14ac:dyDescent="0.25">
      <c r="A209" s="32" t="s">
        <v>386</v>
      </c>
      <c r="B209" s="32" t="s">
        <v>76</v>
      </c>
      <c r="C209" s="27" t="s">
        <v>387</v>
      </c>
      <c r="D209" s="34">
        <v>1</v>
      </c>
      <c r="E209" s="29">
        <f t="shared" si="58"/>
        <v>27</v>
      </c>
      <c r="F209" s="29">
        <v>20</v>
      </c>
      <c r="G209" s="28">
        <v>3</v>
      </c>
      <c r="H209" s="28">
        <v>3</v>
      </c>
      <c r="I209" s="28">
        <v>1</v>
      </c>
      <c r="J209" s="29">
        <f>SUM(K209,L209,M209,N209,O209,P209,Q209)</f>
        <v>18</v>
      </c>
      <c r="K209" s="29">
        <v>3</v>
      </c>
      <c r="L209" s="28">
        <v>2</v>
      </c>
      <c r="M209" s="35">
        <v>1</v>
      </c>
      <c r="N209" s="29">
        <v>0</v>
      </c>
      <c r="O209" s="28">
        <v>2</v>
      </c>
      <c r="P209" s="30">
        <v>6</v>
      </c>
      <c r="Q209" s="28">
        <v>4</v>
      </c>
      <c r="R209" s="34">
        <v>1</v>
      </c>
      <c r="S209" s="28">
        <v>0</v>
      </c>
    </row>
    <row r="210" spans="1:19" s="36" customFormat="1" x14ac:dyDescent="0.25">
      <c r="A210" s="32" t="s">
        <v>388</v>
      </c>
      <c r="B210" s="32" t="s">
        <v>76</v>
      </c>
      <c r="C210" s="27" t="s">
        <v>389</v>
      </c>
      <c r="D210" s="34">
        <v>1</v>
      </c>
      <c r="E210" s="29">
        <f t="shared" si="58"/>
        <v>10</v>
      </c>
      <c r="F210" s="29">
        <v>6</v>
      </c>
      <c r="G210" s="28">
        <v>1</v>
      </c>
      <c r="H210" s="28">
        <v>2</v>
      </c>
      <c r="I210" s="28">
        <v>1</v>
      </c>
      <c r="J210" s="29">
        <f>SUM(K210,L210,M210,N210,O210,P210,Q210)</f>
        <v>6</v>
      </c>
      <c r="K210" s="29">
        <v>4</v>
      </c>
      <c r="L210" s="28">
        <v>0</v>
      </c>
      <c r="M210" s="35">
        <v>0</v>
      </c>
      <c r="N210" s="29">
        <v>0</v>
      </c>
      <c r="O210" s="28">
        <v>0</v>
      </c>
      <c r="P210" s="30">
        <v>0</v>
      </c>
      <c r="Q210" s="28">
        <v>2</v>
      </c>
      <c r="R210" s="34">
        <v>1</v>
      </c>
      <c r="S210" s="28">
        <v>0</v>
      </c>
    </row>
    <row r="211" spans="1:19" s="36" customFormat="1" x14ac:dyDescent="0.25">
      <c r="A211" s="32" t="s">
        <v>390</v>
      </c>
      <c r="B211" s="32" t="s">
        <v>76</v>
      </c>
      <c r="C211" s="27" t="s">
        <v>391</v>
      </c>
      <c r="D211" s="34">
        <v>1</v>
      </c>
      <c r="E211" s="29">
        <f t="shared" si="58"/>
        <v>8</v>
      </c>
      <c r="F211" s="29">
        <v>6</v>
      </c>
      <c r="G211" s="28">
        <v>0</v>
      </c>
      <c r="H211" s="28">
        <v>1</v>
      </c>
      <c r="I211" s="28">
        <v>1</v>
      </c>
      <c r="J211" s="29">
        <f>SUM(K211,L211,M211,N211,O211,P211,Q211)</f>
        <v>8</v>
      </c>
      <c r="K211" s="29">
        <v>3</v>
      </c>
      <c r="L211" s="28">
        <v>0</v>
      </c>
      <c r="M211" s="35">
        <v>1</v>
      </c>
      <c r="N211" s="29">
        <v>0</v>
      </c>
      <c r="O211" s="28">
        <v>1</v>
      </c>
      <c r="P211" s="30">
        <v>2</v>
      </c>
      <c r="Q211" s="28">
        <v>1</v>
      </c>
      <c r="R211" s="34">
        <v>1</v>
      </c>
      <c r="S211" s="28">
        <v>0</v>
      </c>
    </row>
    <row r="212" spans="1:19" s="36" customFormat="1" x14ac:dyDescent="0.25">
      <c r="A212" s="32" t="s">
        <v>392</v>
      </c>
      <c r="B212" s="32" t="s">
        <v>393</v>
      </c>
      <c r="C212" s="27" t="s">
        <v>394</v>
      </c>
      <c r="D212" s="34">
        <v>1</v>
      </c>
      <c r="E212" s="29">
        <f t="shared" si="58"/>
        <v>13</v>
      </c>
      <c r="F212" s="29">
        <v>8</v>
      </c>
      <c r="G212" s="28">
        <v>2</v>
      </c>
      <c r="H212" s="28">
        <v>2</v>
      </c>
      <c r="I212" s="28">
        <v>1</v>
      </c>
      <c r="J212" s="29">
        <f>SUM(K212,L212,M212,N212,O212,P212,Q212)</f>
        <v>11</v>
      </c>
      <c r="K212" s="29">
        <v>3</v>
      </c>
      <c r="L212" s="28">
        <v>0</v>
      </c>
      <c r="M212" s="35">
        <v>2</v>
      </c>
      <c r="N212" s="29">
        <v>0</v>
      </c>
      <c r="O212" s="28">
        <v>2</v>
      </c>
      <c r="P212" s="30">
        <v>2</v>
      </c>
      <c r="Q212" s="28">
        <v>2</v>
      </c>
      <c r="R212" s="34">
        <v>1</v>
      </c>
      <c r="S212" s="28">
        <v>0</v>
      </c>
    </row>
    <row r="213" spans="1:19" s="17" customFormat="1" ht="28.5" customHeight="1" x14ac:dyDescent="0.25">
      <c r="A213" s="38" t="s">
        <v>395</v>
      </c>
      <c r="B213" s="44"/>
      <c r="C213" s="21"/>
      <c r="D213" s="45">
        <f t="shared" ref="D213:S213" si="59">SUM(D214:D214)</f>
        <v>3</v>
      </c>
      <c r="E213" s="45">
        <f t="shared" si="59"/>
        <v>60</v>
      </c>
      <c r="F213" s="45">
        <f t="shared" si="59"/>
        <v>55</v>
      </c>
      <c r="G213" s="45">
        <f t="shared" si="59"/>
        <v>2</v>
      </c>
      <c r="H213" s="45">
        <f t="shared" si="59"/>
        <v>2</v>
      </c>
      <c r="I213" s="45">
        <f t="shared" si="59"/>
        <v>1</v>
      </c>
      <c r="J213" s="45">
        <f t="shared" si="59"/>
        <v>99</v>
      </c>
      <c r="K213" s="45">
        <f t="shared" si="59"/>
        <v>29</v>
      </c>
      <c r="L213" s="45">
        <f t="shared" si="59"/>
        <v>4</v>
      </c>
      <c r="M213" s="45">
        <f t="shared" si="59"/>
        <v>5</v>
      </c>
      <c r="N213" s="45">
        <f t="shared" si="59"/>
        <v>4</v>
      </c>
      <c r="O213" s="45">
        <f t="shared" si="59"/>
        <v>8</v>
      </c>
      <c r="P213" s="45">
        <f t="shared" si="59"/>
        <v>47</v>
      </c>
      <c r="Q213" s="45">
        <f t="shared" si="59"/>
        <v>2</v>
      </c>
      <c r="R213" s="45">
        <f t="shared" si="59"/>
        <v>1</v>
      </c>
      <c r="S213" s="45">
        <f t="shared" si="59"/>
        <v>1</v>
      </c>
    </row>
    <row r="214" spans="1:19" s="36" customFormat="1" x14ac:dyDescent="0.25">
      <c r="A214" s="32" t="s">
        <v>396</v>
      </c>
      <c r="B214" s="32" t="s">
        <v>48</v>
      </c>
      <c r="C214" s="27" t="s">
        <v>397</v>
      </c>
      <c r="D214" s="28">
        <v>3</v>
      </c>
      <c r="E214" s="29">
        <f>(F214+G214+H214+I214)</f>
        <v>60</v>
      </c>
      <c r="F214" s="29">
        <v>55</v>
      </c>
      <c r="G214" s="28">
        <v>2</v>
      </c>
      <c r="H214" s="28">
        <v>2</v>
      </c>
      <c r="I214" s="28">
        <v>1</v>
      </c>
      <c r="J214" s="29">
        <f>SUM(K214,L214,M214,N214,O214,P214,Q214)</f>
        <v>99</v>
      </c>
      <c r="K214" s="29">
        <v>29</v>
      </c>
      <c r="L214" s="28">
        <v>4</v>
      </c>
      <c r="M214" s="35">
        <v>5</v>
      </c>
      <c r="N214" s="29">
        <v>4</v>
      </c>
      <c r="O214" s="28">
        <v>8</v>
      </c>
      <c r="P214" s="30">
        <v>47</v>
      </c>
      <c r="Q214" s="28">
        <v>2</v>
      </c>
      <c r="R214" s="28">
        <v>1</v>
      </c>
      <c r="S214" s="28">
        <v>1</v>
      </c>
    </row>
    <row r="215" spans="1:19" s="17" customFormat="1" ht="28.5" customHeight="1" x14ac:dyDescent="0.25">
      <c r="A215" s="21" t="s">
        <v>398</v>
      </c>
      <c r="B215" s="44"/>
      <c r="C215" s="21"/>
      <c r="D215" s="45">
        <f t="shared" ref="D215:S215" si="60">SUM(D216:D223)</f>
        <v>14</v>
      </c>
      <c r="E215" s="45">
        <f t="shared" si="60"/>
        <v>340</v>
      </c>
      <c r="F215" s="45">
        <f t="shared" si="60"/>
        <v>299</v>
      </c>
      <c r="G215" s="45">
        <f t="shared" si="60"/>
        <v>17</v>
      </c>
      <c r="H215" s="45">
        <f t="shared" si="60"/>
        <v>12</v>
      </c>
      <c r="I215" s="45">
        <f t="shared" si="60"/>
        <v>12</v>
      </c>
      <c r="J215" s="45">
        <f t="shared" si="60"/>
        <v>187</v>
      </c>
      <c r="K215" s="45">
        <f t="shared" si="60"/>
        <v>69</v>
      </c>
      <c r="L215" s="45">
        <f t="shared" si="60"/>
        <v>9</v>
      </c>
      <c r="M215" s="45">
        <f t="shared" si="60"/>
        <v>13</v>
      </c>
      <c r="N215" s="45">
        <f t="shared" si="60"/>
        <v>16</v>
      </c>
      <c r="O215" s="45">
        <f t="shared" si="60"/>
        <v>21</v>
      </c>
      <c r="P215" s="45">
        <f t="shared" si="60"/>
        <v>48</v>
      </c>
      <c r="Q215" s="45">
        <f t="shared" si="60"/>
        <v>11</v>
      </c>
      <c r="R215" s="45">
        <f t="shared" si="60"/>
        <v>7</v>
      </c>
      <c r="S215" s="45">
        <f t="shared" si="60"/>
        <v>5</v>
      </c>
    </row>
    <row r="216" spans="1:19" s="36" customFormat="1" x14ac:dyDescent="0.25">
      <c r="A216" s="26" t="s">
        <v>399</v>
      </c>
      <c r="B216" s="26" t="s">
        <v>76</v>
      </c>
      <c r="C216" s="27" t="s">
        <v>400</v>
      </c>
      <c r="D216" s="34">
        <v>3</v>
      </c>
      <c r="E216" s="29">
        <f t="shared" ref="E216:E223" si="61">(F216+G216+H216+I216)</f>
        <v>70</v>
      </c>
      <c r="F216" s="29">
        <v>66</v>
      </c>
      <c r="G216" s="34">
        <v>4</v>
      </c>
      <c r="H216" s="34">
        <v>0</v>
      </c>
      <c r="I216" s="34">
        <v>0</v>
      </c>
      <c r="J216" s="29">
        <f>SUM(K216,L216,M216,N216,O216,P216,Q216)</f>
        <v>34</v>
      </c>
      <c r="K216" s="29">
        <v>24</v>
      </c>
      <c r="L216" s="28">
        <v>0</v>
      </c>
      <c r="M216" s="35">
        <v>0</v>
      </c>
      <c r="N216" s="29">
        <v>0</v>
      </c>
      <c r="O216" s="28">
        <v>3</v>
      </c>
      <c r="P216" s="30">
        <v>5</v>
      </c>
      <c r="Q216" s="28">
        <v>2</v>
      </c>
      <c r="R216" s="34">
        <v>1</v>
      </c>
      <c r="S216" s="28">
        <v>1</v>
      </c>
    </row>
    <row r="217" spans="1:19" s="36" customFormat="1" x14ac:dyDescent="0.25">
      <c r="A217" s="26" t="s">
        <v>401</v>
      </c>
      <c r="B217" s="42" t="s">
        <v>48</v>
      </c>
      <c r="C217" s="27" t="s">
        <v>402</v>
      </c>
      <c r="D217" s="34">
        <v>2</v>
      </c>
      <c r="E217" s="29">
        <f t="shared" si="61"/>
        <v>103</v>
      </c>
      <c r="F217" s="29">
        <v>97</v>
      </c>
      <c r="G217" s="34">
        <v>4</v>
      </c>
      <c r="H217" s="34">
        <v>1</v>
      </c>
      <c r="I217" s="34">
        <v>1</v>
      </c>
      <c r="J217" s="29">
        <f>SUM(K217,L217,M217,N217,O217,P217,Q217)</f>
        <v>70</v>
      </c>
      <c r="K217" s="29">
        <v>21</v>
      </c>
      <c r="L217" s="28">
        <v>4</v>
      </c>
      <c r="M217" s="35">
        <v>2</v>
      </c>
      <c r="N217" s="29">
        <v>4</v>
      </c>
      <c r="O217" s="28">
        <v>8</v>
      </c>
      <c r="P217" s="30">
        <v>27</v>
      </c>
      <c r="Q217" s="28">
        <v>4</v>
      </c>
      <c r="R217" s="34">
        <v>1</v>
      </c>
      <c r="S217" s="28">
        <v>1</v>
      </c>
    </row>
    <row r="218" spans="1:19" s="36" customFormat="1" x14ac:dyDescent="0.25">
      <c r="A218" s="26" t="s">
        <v>403</v>
      </c>
      <c r="B218" s="42" t="s">
        <v>76</v>
      </c>
      <c r="C218" s="27" t="s">
        <v>404</v>
      </c>
      <c r="D218" s="34">
        <v>2</v>
      </c>
      <c r="E218" s="29">
        <f t="shared" si="61"/>
        <v>53</v>
      </c>
      <c r="F218" s="29">
        <v>45</v>
      </c>
      <c r="G218" s="34">
        <v>3</v>
      </c>
      <c r="H218" s="34">
        <v>3</v>
      </c>
      <c r="I218" s="34">
        <v>2</v>
      </c>
      <c r="J218" s="29">
        <f>SUM(K218,L218,M218,N218,O218,P218,Q218)</f>
        <v>14</v>
      </c>
      <c r="K218" s="29">
        <v>6</v>
      </c>
      <c r="L218" s="28">
        <v>2</v>
      </c>
      <c r="M218" s="35">
        <v>0</v>
      </c>
      <c r="N218" s="29">
        <v>2</v>
      </c>
      <c r="O218" s="28">
        <v>2</v>
      </c>
      <c r="P218" s="30">
        <v>2</v>
      </c>
      <c r="Q218" s="28">
        <v>0</v>
      </c>
      <c r="R218" s="34">
        <v>1</v>
      </c>
      <c r="S218" s="28">
        <v>1</v>
      </c>
    </row>
    <row r="219" spans="1:19" s="36" customFormat="1" x14ac:dyDescent="0.25">
      <c r="A219" s="26" t="s">
        <v>405</v>
      </c>
      <c r="B219" s="42" t="s">
        <v>76</v>
      </c>
      <c r="C219" s="27" t="s">
        <v>406</v>
      </c>
      <c r="D219" s="34">
        <v>2</v>
      </c>
      <c r="E219" s="29">
        <f t="shared" si="61"/>
        <v>40</v>
      </c>
      <c r="F219" s="29">
        <v>35</v>
      </c>
      <c r="G219" s="34">
        <v>1</v>
      </c>
      <c r="H219" s="34">
        <v>2</v>
      </c>
      <c r="I219" s="34">
        <v>2</v>
      </c>
      <c r="J219" s="29">
        <v>31</v>
      </c>
      <c r="K219" s="29">
        <v>10</v>
      </c>
      <c r="L219" s="28">
        <v>1</v>
      </c>
      <c r="M219" s="35">
        <v>4</v>
      </c>
      <c r="N219" s="29">
        <v>3</v>
      </c>
      <c r="O219" s="28">
        <v>3</v>
      </c>
      <c r="P219" s="30">
        <v>10</v>
      </c>
      <c r="Q219" s="28">
        <v>0</v>
      </c>
      <c r="R219" s="34">
        <v>1</v>
      </c>
      <c r="S219" s="28">
        <v>1</v>
      </c>
    </row>
    <row r="220" spans="1:19" s="36" customFormat="1" x14ac:dyDescent="0.25">
      <c r="A220" s="32" t="s">
        <v>407</v>
      </c>
      <c r="B220" s="32" t="s">
        <v>76</v>
      </c>
      <c r="C220" s="27" t="s">
        <v>408</v>
      </c>
      <c r="D220" s="34">
        <v>2</v>
      </c>
      <c r="E220" s="29">
        <f t="shared" si="61"/>
        <v>40</v>
      </c>
      <c r="F220" s="29">
        <v>35</v>
      </c>
      <c r="G220" s="34">
        <v>2</v>
      </c>
      <c r="H220" s="34">
        <v>1</v>
      </c>
      <c r="I220" s="34">
        <v>2</v>
      </c>
      <c r="J220" s="29">
        <f>SUM(K220,L220,M220,N220,O220,P220,Q220)</f>
        <v>25</v>
      </c>
      <c r="K220" s="29">
        <v>4</v>
      </c>
      <c r="L220" s="28">
        <v>1</v>
      </c>
      <c r="M220" s="35">
        <v>3</v>
      </c>
      <c r="N220" s="29">
        <v>7</v>
      </c>
      <c r="O220" s="28">
        <v>3</v>
      </c>
      <c r="P220" s="30">
        <v>2</v>
      </c>
      <c r="Q220" s="28">
        <v>5</v>
      </c>
      <c r="R220" s="34">
        <v>1</v>
      </c>
      <c r="S220" s="28">
        <v>1</v>
      </c>
    </row>
    <row r="221" spans="1:19" s="36" customFormat="1" x14ac:dyDescent="0.25">
      <c r="A221" s="32" t="s">
        <v>409</v>
      </c>
      <c r="B221" s="32" t="s">
        <v>76</v>
      </c>
      <c r="C221" s="27" t="s">
        <v>410</v>
      </c>
      <c r="D221" s="34">
        <v>1</v>
      </c>
      <c r="E221" s="29">
        <f t="shared" si="61"/>
        <v>14</v>
      </c>
      <c r="F221" s="29">
        <v>6</v>
      </c>
      <c r="G221" s="34">
        <v>2</v>
      </c>
      <c r="H221" s="34">
        <v>2</v>
      </c>
      <c r="I221" s="34">
        <v>4</v>
      </c>
      <c r="J221" s="29">
        <f>SUM(K221,L221,M221,N221,O221,P221,Q221)</f>
        <v>8</v>
      </c>
      <c r="K221" s="29">
        <v>2</v>
      </c>
      <c r="L221" s="28">
        <v>0</v>
      </c>
      <c r="M221" s="35">
        <v>2</v>
      </c>
      <c r="N221" s="29">
        <v>0</v>
      </c>
      <c r="O221" s="28">
        <v>2</v>
      </c>
      <c r="P221" s="30">
        <v>2</v>
      </c>
      <c r="Q221" s="28">
        <v>0</v>
      </c>
      <c r="R221" s="34">
        <v>1</v>
      </c>
      <c r="S221" s="28">
        <v>0</v>
      </c>
    </row>
    <row r="222" spans="1:19" s="36" customFormat="1" x14ac:dyDescent="0.25">
      <c r="A222" s="32" t="s">
        <v>411</v>
      </c>
      <c r="B222" s="32" t="s">
        <v>76</v>
      </c>
      <c r="C222" s="27" t="s">
        <v>412</v>
      </c>
      <c r="D222" s="34">
        <v>1</v>
      </c>
      <c r="E222" s="29">
        <f t="shared" si="61"/>
        <v>20</v>
      </c>
      <c r="F222" s="29">
        <v>15</v>
      </c>
      <c r="G222" s="34">
        <v>1</v>
      </c>
      <c r="H222" s="34">
        <v>3</v>
      </c>
      <c r="I222" s="34">
        <v>1</v>
      </c>
      <c r="J222" s="29">
        <f>SUM(K222,L222,M222,N222,O222,P222,Q222)</f>
        <v>5</v>
      </c>
      <c r="K222" s="29">
        <v>2</v>
      </c>
      <c r="L222" s="28">
        <v>1</v>
      </c>
      <c r="M222" s="35">
        <v>2</v>
      </c>
      <c r="N222" s="29">
        <v>0</v>
      </c>
      <c r="O222" s="28">
        <v>0</v>
      </c>
      <c r="P222" s="30">
        <v>0</v>
      </c>
      <c r="Q222" s="28">
        <v>0</v>
      </c>
      <c r="R222" s="34">
        <v>1</v>
      </c>
      <c r="S222" s="28">
        <v>0</v>
      </c>
    </row>
    <row r="223" spans="1:19" s="36" customFormat="1" ht="17.25" x14ac:dyDescent="0.25">
      <c r="A223" s="32" t="s">
        <v>413</v>
      </c>
      <c r="B223" s="26" t="s">
        <v>117</v>
      </c>
      <c r="C223" s="27" t="s">
        <v>402</v>
      </c>
      <c r="D223" s="34">
        <v>1</v>
      </c>
      <c r="E223" s="29">
        <f t="shared" si="61"/>
        <v>0</v>
      </c>
      <c r="F223" s="29">
        <v>0</v>
      </c>
      <c r="G223" s="34">
        <v>0</v>
      </c>
      <c r="H223" s="34">
        <v>0</v>
      </c>
      <c r="I223" s="34">
        <v>0</v>
      </c>
      <c r="J223" s="29">
        <f>SUM(K223,L223,M223,N223,O223,P223,Q223)</f>
        <v>0</v>
      </c>
      <c r="K223" s="29">
        <v>0</v>
      </c>
      <c r="L223" s="28">
        <v>0</v>
      </c>
      <c r="M223" s="35">
        <v>0</v>
      </c>
      <c r="N223" s="29">
        <v>0</v>
      </c>
      <c r="O223" s="28">
        <v>0</v>
      </c>
      <c r="P223" s="30">
        <v>0</v>
      </c>
      <c r="Q223" s="28">
        <v>0</v>
      </c>
      <c r="R223" s="34">
        <v>0</v>
      </c>
      <c r="S223" s="28">
        <v>0</v>
      </c>
    </row>
    <row r="224" spans="1:19" s="17" customFormat="1" ht="28.5" customHeight="1" x14ac:dyDescent="0.25">
      <c r="A224" s="21" t="s">
        <v>414</v>
      </c>
      <c r="B224" s="48"/>
      <c r="C224" s="21"/>
      <c r="D224" s="49">
        <f t="shared" ref="D224:S224" si="62">SUM(D225:D225)</f>
        <v>3</v>
      </c>
      <c r="E224" s="49">
        <f t="shared" si="62"/>
        <v>73</v>
      </c>
      <c r="F224" s="49">
        <f t="shared" si="62"/>
        <v>67</v>
      </c>
      <c r="G224" s="49">
        <f t="shared" si="62"/>
        <v>4</v>
      </c>
      <c r="H224" s="49">
        <f t="shared" si="62"/>
        <v>2</v>
      </c>
      <c r="I224" s="49">
        <f t="shared" si="62"/>
        <v>0</v>
      </c>
      <c r="J224" s="49">
        <f t="shared" si="62"/>
        <v>36</v>
      </c>
      <c r="K224" s="49">
        <f t="shared" si="62"/>
        <v>10</v>
      </c>
      <c r="L224" s="49">
        <f t="shared" si="62"/>
        <v>0</v>
      </c>
      <c r="M224" s="49">
        <f t="shared" si="62"/>
        <v>4</v>
      </c>
      <c r="N224" s="49">
        <f t="shared" si="62"/>
        <v>4</v>
      </c>
      <c r="O224" s="49">
        <f t="shared" si="62"/>
        <v>8</v>
      </c>
      <c r="P224" s="49">
        <f t="shared" si="62"/>
        <v>10</v>
      </c>
      <c r="Q224" s="49">
        <f t="shared" si="62"/>
        <v>0</v>
      </c>
      <c r="R224" s="49">
        <f t="shared" si="62"/>
        <v>1</v>
      </c>
      <c r="S224" s="49">
        <f t="shared" si="62"/>
        <v>0</v>
      </c>
    </row>
    <row r="225" spans="1:19" s="36" customFormat="1" x14ac:dyDescent="0.25">
      <c r="A225" s="32" t="s">
        <v>415</v>
      </c>
      <c r="B225" s="32" t="s">
        <v>48</v>
      </c>
      <c r="C225" s="27" t="s">
        <v>416</v>
      </c>
      <c r="D225" s="28">
        <v>3</v>
      </c>
      <c r="E225" s="29">
        <f>(F225+G225+H225+I225)</f>
        <v>73</v>
      </c>
      <c r="F225" s="29">
        <v>67</v>
      </c>
      <c r="G225" s="28">
        <v>4</v>
      </c>
      <c r="H225" s="28">
        <v>2</v>
      </c>
      <c r="I225" s="28">
        <v>0</v>
      </c>
      <c r="J225" s="29">
        <f>SUM(K225,L225,M225,N225,O225,P225,Q225)</f>
        <v>36</v>
      </c>
      <c r="K225" s="29">
        <v>10</v>
      </c>
      <c r="L225" s="28">
        <v>0</v>
      </c>
      <c r="M225" s="35">
        <v>4</v>
      </c>
      <c r="N225" s="29">
        <v>4</v>
      </c>
      <c r="O225" s="28">
        <v>8</v>
      </c>
      <c r="P225" s="30">
        <v>10</v>
      </c>
      <c r="Q225" s="28">
        <v>0</v>
      </c>
      <c r="R225" s="28">
        <v>1</v>
      </c>
      <c r="S225" s="28">
        <v>0</v>
      </c>
    </row>
    <row r="226" spans="1:19" s="17" customFormat="1" ht="28.5" customHeight="1" x14ac:dyDescent="0.25">
      <c r="A226" s="21" t="s">
        <v>417</v>
      </c>
      <c r="B226" s="48"/>
      <c r="C226" s="21"/>
      <c r="D226" s="33">
        <f t="shared" ref="D226:S226" si="63">SUM(D227:D238)</f>
        <v>15</v>
      </c>
      <c r="E226" s="33">
        <f t="shared" si="63"/>
        <v>329</v>
      </c>
      <c r="F226" s="33">
        <f t="shared" si="63"/>
        <v>296</v>
      </c>
      <c r="G226" s="33">
        <f t="shared" si="63"/>
        <v>17</v>
      </c>
      <c r="H226" s="33">
        <f t="shared" si="63"/>
        <v>9</v>
      </c>
      <c r="I226" s="33">
        <f t="shared" si="63"/>
        <v>7</v>
      </c>
      <c r="J226" s="33">
        <f t="shared" si="63"/>
        <v>251</v>
      </c>
      <c r="K226" s="33">
        <f t="shared" si="63"/>
        <v>67</v>
      </c>
      <c r="L226" s="33">
        <f t="shared" si="63"/>
        <v>15</v>
      </c>
      <c r="M226" s="33">
        <f t="shared" si="63"/>
        <v>16</v>
      </c>
      <c r="N226" s="33">
        <f t="shared" si="63"/>
        <v>19</v>
      </c>
      <c r="O226" s="33">
        <f t="shared" si="63"/>
        <v>33</v>
      </c>
      <c r="P226" s="33">
        <f t="shared" si="63"/>
        <v>89</v>
      </c>
      <c r="Q226" s="33">
        <f t="shared" si="63"/>
        <v>12</v>
      </c>
      <c r="R226" s="33">
        <f t="shared" si="63"/>
        <v>9</v>
      </c>
      <c r="S226" s="33">
        <f t="shared" si="63"/>
        <v>3</v>
      </c>
    </row>
    <row r="227" spans="1:19" s="36" customFormat="1" ht="17.25" x14ac:dyDescent="0.25">
      <c r="A227" s="26" t="s">
        <v>418</v>
      </c>
      <c r="B227" s="26" t="s">
        <v>29</v>
      </c>
      <c r="C227" s="27" t="s">
        <v>419</v>
      </c>
      <c r="D227" s="28">
        <v>5</v>
      </c>
      <c r="E227" s="29">
        <f t="shared" ref="E227:E238" si="64">(F227+G227+H227+I227)</f>
        <v>160</v>
      </c>
      <c r="F227" s="29">
        <v>145</v>
      </c>
      <c r="G227" s="28">
        <v>10</v>
      </c>
      <c r="H227" s="28">
        <v>3</v>
      </c>
      <c r="I227" s="28">
        <v>2</v>
      </c>
      <c r="J227" s="29">
        <f t="shared" ref="J227:J238" si="65">SUM(K227,L227,M227,N227,O227,P227,Q227)</f>
        <v>81</v>
      </c>
      <c r="K227" s="29">
        <v>16</v>
      </c>
      <c r="L227" s="28">
        <v>4</v>
      </c>
      <c r="M227" s="35">
        <v>3</v>
      </c>
      <c r="N227" s="29">
        <v>10</v>
      </c>
      <c r="O227" s="28">
        <v>10</v>
      </c>
      <c r="P227" s="30">
        <v>33</v>
      </c>
      <c r="Q227" s="28">
        <v>5</v>
      </c>
      <c r="R227" s="28">
        <v>1</v>
      </c>
      <c r="S227" s="28">
        <v>1</v>
      </c>
    </row>
    <row r="228" spans="1:19" s="36" customFormat="1" x14ac:dyDescent="0.25">
      <c r="A228" s="26" t="s">
        <v>420</v>
      </c>
      <c r="B228" s="26" t="s">
        <v>76</v>
      </c>
      <c r="C228" s="27" t="s">
        <v>421</v>
      </c>
      <c r="D228" s="28">
        <v>3</v>
      </c>
      <c r="E228" s="29">
        <f t="shared" si="64"/>
        <v>55</v>
      </c>
      <c r="F228" s="29">
        <v>51</v>
      </c>
      <c r="G228" s="28">
        <v>1</v>
      </c>
      <c r="H228" s="28">
        <v>2</v>
      </c>
      <c r="I228" s="28">
        <v>1</v>
      </c>
      <c r="J228" s="29">
        <f t="shared" si="65"/>
        <v>56</v>
      </c>
      <c r="K228" s="29">
        <v>16</v>
      </c>
      <c r="L228" s="28">
        <v>4</v>
      </c>
      <c r="M228" s="35">
        <v>4</v>
      </c>
      <c r="N228" s="29">
        <v>7</v>
      </c>
      <c r="O228" s="28">
        <v>6</v>
      </c>
      <c r="P228" s="30">
        <v>16</v>
      </c>
      <c r="Q228" s="28">
        <v>3</v>
      </c>
      <c r="R228" s="28">
        <v>1</v>
      </c>
      <c r="S228" s="28">
        <v>1</v>
      </c>
    </row>
    <row r="229" spans="1:19" s="36" customFormat="1" x14ac:dyDescent="0.25">
      <c r="A229" s="32" t="s">
        <v>422</v>
      </c>
      <c r="B229" s="32" t="s">
        <v>35</v>
      </c>
      <c r="C229" s="27" t="s">
        <v>423</v>
      </c>
      <c r="D229" s="28">
        <v>1</v>
      </c>
      <c r="E229" s="29">
        <f t="shared" si="64"/>
        <v>0</v>
      </c>
      <c r="F229" s="29">
        <v>0</v>
      </c>
      <c r="G229" s="28">
        <v>0</v>
      </c>
      <c r="H229" s="28">
        <v>0</v>
      </c>
      <c r="I229" s="28">
        <v>0</v>
      </c>
      <c r="J229" s="29">
        <f t="shared" si="65"/>
        <v>9</v>
      </c>
      <c r="K229" s="29">
        <v>0</v>
      </c>
      <c r="L229" s="28">
        <v>0</v>
      </c>
      <c r="M229" s="35">
        <v>0</v>
      </c>
      <c r="N229" s="29">
        <v>0</v>
      </c>
      <c r="O229" s="28">
        <v>3</v>
      </c>
      <c r="P229" s="30">
        <v>6</v>
      </c>
      <c r="Q229" s="28">
        <v>0</v>
      </c>
      <c r="R229" s="28">
        <v>1</v>
      </c>
      <c r="S229" s="28">
        <v>0</v>
      </c>
    </row>
    <row r="230" spans="1:19" s="36" customFormat="1" x14ac:dyDescent="0.25">
      <c r="A230" s="32" t="s">
        <v>424</v>
      </c>
      <c r="B230" s="32" t="s">
        <v>86</v>
      </c>
      <c r="C230" s="27" t="s">
        <v>425</v>
      </c>
      <c r="D230" s="28">
        <v>0</v>
      </c>
      <c r="E230" s="29">
        <f t="shared" si="64"/>
        <v>0</v>
      </c>
      <c r="F230" s="29">
        <v>0</v>
      </c>
      <c r="G230" s="28">
        <v>0</v>
      </c>
      <c r="H230" s="28">
        <v>0</v>
      </c>
      <c r="I230" s="28">
        <v>0</v>
      </c>
      <c r="J230" s="29">
        <f t="shared" si="65"/>
        <v>3</v>
      </c>
      <c r="K230" s="29">
        <v>0</v>
      </c>
      <c r="L230" s="28">
        <v>0</v>
      </c>
      <c r="M230" s="35">
        <v>0</v>
      </c>
      <c r="N230" s="29">
        <v>0</v>
      </c>
      <c r="O230" s="28">
        <v>0</v>
      </c>
      <c r="P230" s="30">
        <v>3</v>
      </c>
      <c r="Q230" s="28">
        <v>0</v>
      </c>
      <c r="R230" s="28">
        <v>1</v>
      </c>
      <c r="S230" s="28">
        <v>0</v>
      </c>
    </row>
    <row r="231" spans="1:19" s="36" customFormat="1" x14ac:dyDescent="0.25">
      <c r="A231" s="26" t="s">
        <v>426</v>
      </c>
      <c r="B231" s="26" t="s">
        <v>76</v>
      </c>
      <c r="C231" s="27" t="s">
        <v>427</v>
      </c>
      <c r="D231" s="28">
        <v>1</v>
      </c>
      <c r="E231" s="29">
        <f t="shared" si="64"/>
        <v>30</v>
      </c>
      <c r="F231" s="29">
        <v>28</v>
      </c>
      <c r="G231" s="28">
        <v>2</v>
      </c>
      <c r="H231" s="28">
        <v>0</v>
      </c>
      <c r="I231" s="28">
        <v>0</v>
      </c>
      <c r="J231" s="29">
        <f t="shared" si="65"/>
        <v>20</v>
      </c>
      <c r="K231" s="29">
        <v>10</v>
      </c>
      <c r="L231" s="28">
        <v>3</v>
      </c>
      <c r="M231" s="35">
        <v>1</v>
      </c>
      <c r="N231" s="29">
        <v>0</v>
      </c>
      <c r="O231" s="28">
        <v>4</v>
      </c>
      <c r="P231" s="30">
        <v>2</v>
      </c>
      <c r="Q231" s="28">
        <v>0</v>
      </c>
      <c r="R231" s="28">
        <v>1</v>
      </c>
      <c r="S231" s="28">
        <v>1</v>
      </c>
    </row>
    <row r="232" spans="1:19" s="36" customFormat="1" x14ac:dyDescent="0.25">
      <c r="A232" s="26" t="s">
        <v>428</v>
      </c>
      <c r="B232" s="26" t="s">
        <v>76</v>
      </c>
      <c r="C232" s="27" t="s">
        <v>429</v>
      </c>
      <c r="D232" s="28">
        <v>1</v>
      </c>
      <c r="E232" s="29">
        <f t="shared" si="64"/>
        <v>31</v>
      </c>
      <c r="F232" s="29">
        <v>28</v>
      </c>
      <c r="G232" s="28">
        <v>1</v>
      </c>
      <c r="H232" s="28">
        <v>1</v>
      </c>
      <c r="I232" s="28">
        <v>1</v>
      </c>
      <c r="J232" s="29">
        <f t="shared" si="65"/>
        <v>26</v>
      </c>
      <c r="K232" s="29">
        <v>10</v>
      </c>
      <c r="L232" s="28">
        <v>0</v>
      </c>
      <c r="M232" s="35">
        <v>4</v>
      </c>
      <c r="N232" s="29">
        <v>2</v>
      </c>
      <c r="O232" s="28">
        <v>2</v>
      </c>
      <c r="P232" s="30">
        <v>6</v>
      </c>
      <c r="Q232" s="28">
        <v>2</v>
      </c>
      <c r="R232" s="28">
        <v>1</v>
      </c>
      <c r="S232" s="28">
        <v>0</v>
      </c>
    </row>
    <row r="233" spans="1:19" s="36" customFormat="1" x14ac:dyDescent="0.25">
      <c r="A233" s="32" t="s">
        <v>430</v>
      </c>
      <c r="B233" s="32" t="s">
        <v>86</v>
      </c>
      <c r="C233" s="27" t="s">
        <v>431</v>
      </c>
      <c r="D233" s="28">
        <v>0</v>
      </c>
      <c r="E233" s="29">
        <f t="shared" si="64"/>
        <v>0</v>
      </c>
      <c r="F233" s="29">
        <v>0</v>
      </c>
      <c r="G233" s="28">
        <v>0</v>
      </c>
      <c r="H233" s="28">
        <v>0</v>
      </c>
      <c r="I233" s="28">
        <v>0</v>
      </c>
      <c r="J233" s="29">
        <f t="shared" si="65"/>
        <v>3</v>
      </c>
      <c r="K233" s="29">
        <v>3</v>
      </c>
      <c r="L233" s="28">
        <v>0</v>
      </c>
      <c r="M233" s="35">
        <v>0</v>
      </c>
      <c r="N233" s="29">
        <v>0</v>
      </c>
      <c r="O233" s="28">
        <v>0</v>
      </c>
      <c r="P233" s="30">
        <v>0</v>
      </c>
      <c r="Q233" s="28">
        <v>0</v>
      </c>
      <c r="R233" s="28">
        <v>0</v>
      </c>
      <c r="S233" s="28">
        <v>0</v>
      </c>
    </row>
    <row r="234" spans="1:19" s="36" customFormat="1" x14ac:dyDescent="0.25">
      <c r="A234" s="32" t="s">
        <v>432</v>
      </c>
      <c r="B234" s="47" t="s">
        <v>86</v>
      </c>
      <c r="C234" s="27" t="s">
        <v>433</v>
      </c>
      <c r="D234" s="28">
        <v>0</v>
      </c>
      <c r="E234" s="29">
        <f t="shared" si="64"/>
        <v>0</v>
      </c>
      <c r="F234" s="29">
        <v>0</v>
      </c>
      <c r="G234" s="28">
        <v>0</v>
      </c>
      <c r="H234" s="28">
        <v>0</v>
      </c>
      <c r="I234" s="28">
        <v>0</v>
      </c>
      <c r="J234" s="29">
        <f t="shared" si="65"/>
        <v>2</v>
      </c>
      <c r="K234" s="29">
        <v>2</v>
      </c>
      <c r="L234" s="28">
        <v>0</v>
      </c>
      <c r="M234" s="35">
        <v>0</v>
      </c>
      <c r="N234" s="29">
        <v>0</v>
      </c>
      <c r="O234" s="28">
        <v>0</v>
      </c>
      <c r="P234" s="30">
        <v>0</v>
      </c>
      <c r="Q234" s="28">
        <v>0</v>
      </c>
      <c r="R234" s="28">
        <v>0</v>
      </c>
      <c r="S234" s="28">
        <v>0</v>
      </c>
    </row>
    <row r="235" spans="1:19" s="36" customFormat="1" x14ac:dyDescent="0.25">
      <c r="A235" s="26" t="s">
        <v>434</v>
      </c>
      <c r="B235" s="26" t="s">
        <v>76</v>
      </c>
      <c r="C235" s="27" t="s">
        <v>435</v>
      </c>
      <c r="D235" s="28">
        <v>2</v>
      </c>
      <c r="E235" s="29">
        <f t="shared" si="64"/>
        <v>40</v>
      </c>
      <c r="F235" s="29">
        <v>34</v>
      </c>
      <c r="G235" s="28">
        <v>2</v>
      </c>
      <c r="H235" s="28">
        <v>2</v>
      </c>
      <c r="I235" s="28">
        <v>2</v>
      </c>
      <c r="J235" s="29">
        <f t="shared" si="65"/>
        <v>20</v>
      </c>
      <c r="K235" s="29">
        <v>5</v>
      </c>
      <c r="L235" s="28">
        <v>2</v>
      </c>
      <c r="M235" s="35">
        <v>4</v>
      </c>
      <c r="N235" s="29">
        <v>0</v>
      </c>
      <c r="O235" s="28">
        <v>3</v>
      </c>
      <c r="P235" s="30">
        <v>5</v>
      </c>
      <c r="Q235" s="28">
        <v>1</v>
      </c>
      <c r="R235" s="28">
        <v>1</v>
      </c>
      <c r="S235" s="28">
        <v>0</v>
      </c>
    </row>
    <row r="236" spans="1:19" s="36" customFormat="1" ht="17.25" x14ac:dyDescent="0.25">
      <c r="A236" s="32" t="s">
        <v>436</v>
      </c>
      <c r="B236" s="32" t="s">
        <v>437</v>
      </c>
      <c r="C236" s="27" t="s">
        <v>438</v>
      </c>
      <c r="D236" s="28">
        <v>1</v>
      </c>
      <c r="E236" s="29">
        <f t="shared" si="64"/>
        <v>13</v>
      </c>
      <c r="F236" s="29">
        <v>10</v>
      </c>
      <c r="G236" s="28">
        <v>1</v>
      </c>
      <c r="H236" s="28">
        <v>1</v>
      </c>
      <c r="I236" s="28">
        <v>1</v>
      </c>
      <c r="J236" s="29">
        <f t="shared" si="65"/>
        <v>21</v>
      </c>
      <c r="K236" s="29">
        <v>5</v>
      </c>
      <c r="L236" s="28">
        <v>1</v>
      </c>
      <c r="M236" s="35">
        <v>0</v>
      </c>
      <c r="N236" s="29">
        <v>0</v>
      </c>
      <c r="O236" s="28">
        <v>4</v>
      </c>
      <c r="P236" s="30">
        <v>10</v>
      </c>
      <c r="Q236" s="28">
        <v>1</v>
      </c>
      <c r="R236" s="28">
        <v>1</v>
      </c>
      <c r="S236" s="28">
        <v>0</v>
      </c>
    </row>
    <row r="237" spans="1:19" s="36" customFormat="1" x14ac:dyDescent="0.25">
      <c r="A237" s="32" t="s">
        <v>439</v>
      </c>
      <c r="B237" s="32" t="s">
        <v>35</v>
      </c>
      <c r="C237" s="27" t="s">
        <v>440</v>
      </c>
      <c r="D237" s="28">
        <v>1</v>
      </c>
      <c r="E237" s="29">
        <f t="shared" si="64"/>
        <v>0</v>
      </c>
      <c r="F237" s="29">
        <v>0</v>
      </c>
      <c r="G237" s="28">
        <v>0</v>
      </c>
      <c r="H237" s="28">
        <v>0</v>
      </c>
      <c r="I237" s="28">
        <v>0</v>
      </c>
      <c r="J237" s="29">
        <f t="shared" si="65"/>
        <v>3</v>
      </c>
      <c r="K237" s="29">
        <v>0</v>
      </c>
      <c r="L237" s="28">
        <v>1</v>
      </c>
      <c r="M237" s="35">
        <v>0</v>
      </c>
      <c r="N237" s="29">
        <v>0</v>
      </c>
      <c r="O237" s="28">
        <v>1</v>
      </c>
      <c r="P237" s="30">
        <v>1</v>
      </c>
      <c r="Q237" s="28">
        <v>0</v>
      </c>
      <c r="R237" s="28">
        <v>1</v>
      </c>
      <c r="S237" s="28">
        <v>0</v>
      </c>
    </row>
    <row r="238" spans="1:19" s="36" customFormat="1" x14ac:dyDescent="0.25">
      <c r="A238" s="32" t="s">
        <v>441</v>
      </c>
      <c r="B238" s="32" t="s">
        <v>35</v>
      </c>
      <c r="C238" s="27" t="s">
        <v>442</v>
      </c>
      <c r="D238" s="28">
        <v>0</v>
      </c>
      <c r="E238" s="29">
        <f t="shared" si="64"/>
        <v>0</v>
      </c>
      <c r="F238" s="29">
        <v>0</v>
      </c>
      <c r="G238" s="28">
        <v>0</v>
      </c>
      <c r="H238" s="28">
        <v>0</v>
      </c>
      <c r="I238" s="28">
        <v>0</v>
      </c>
      <c r="J238" s="29">
        <f t="shared" si="65"/>
        <v>7</v>
      </c>
      <c r="K238" s="29">
        <v>0</v>
      </c>
      <c r="L238" s="28">
        <v>0</v>
      </c>
      <c r="M238" s="35">
        <v>0</v>
      </c>
      <c r="N238" s="29">
        <v>0</v>
      </c>
      <c r="O238" s="28">
        <v>0</v>
      </c>
      <c r="P238" s="30">
        <v>7</v>
      </c>
      <c r="Q238" s="28">
        <v>0</v>
      </c>
      <c r="R238" s="28">
        <v>0</v>
      </c>
      <c r="S238" s="28">
        <v>0</v>
      </c>
    </row>
    <row r="239" spans="1:19" s="17" customFormat="1" ht="28.5" customHeight="1" x14ac:dyDescent="0.25">
      <c r="A239" s="21" t="s">
        <v>443</v>
      </c>
      <c r="B239" s="44"/>
      <c r="C239" s="21"/>
      <c r="D239" s="33">
        <f t="shared" ref="D239:S239" si="66">SUM(D240:D243)</f>
        <v>5</v>
      </c>
      <c r="E239" s="33">
        <f t="shared" si="66"/>
        <v>103</v>
      </c>
      <c r="F239" s="33">
        <f t="shared" si="66"/>
        <v>91</v>
      </c>
      <c r="G239" s="33">
        <f t="shared" si="66"/>
        <v>10</v>
      </c>
      <c r="H239" s="33">
        <f t="shared" si="66"/>
        <v>2</v>
      </c>
      <c r="I239" s="33">
        <f t="shared" si="66"/>
        <v>0</v>
      </c>
      <c r="J239" s="33">
        <f t="shared" si="66"/>
        <v>88</v>
      </c>
      <c r="K239" s="33">
        <f t="shared" si="66"/>
        <v>39</v>
      </c>
      <c r="L239" s="33">
        <f t="shared" si="66"/>
        <v>4</v>
      </c>
      <c r="M239" s="33">
        <f t="shared" si="66"/>
        <v>4</v>
      </c>
      <c r="N239" s="33">
        <f t="shared" si="66"/>
        <v>12</v>
      </c>
      <c r="O239" s="33">
        <f t="shared" si="66"/>
        <v>6</v>
      </c>
      <c r="P239" s="33">
        <f t="shared" si="66"/>
        <v>18</v>
      </c>
      <c r="Q239" s="33">
        <f t="shared" si="66"/>
        <v>5</v>
      </c>
      <c r="R239" s="33">
        <f t="shared" si="66"/>
        <v>1</v>
      </c>
      <c r="S239" s="33">
        <f t="shared" si="66"/>
        <v>1</v>
      </c>
    </row>
    <row r="240" spans="1:19" s="36" customFormat="1" x14ac:dyDescent="0.25">
      <c r="A240" s="32" t="s">
        <v>444</v>
      </c>
      <c r="B240" s="26" t="s">
        <v>459</v>
      </c>
      <c r="C240" s="27" t="s">
        <v>445</v>
      </c>
      <c r="D240" s="28">
        <v>4</v>
      </c>
      <c r="E240" s="29">
        <f>(F240+G240+H240+I240)</f>
        <v>103</v>
      </c>
      <c r="F240" s="29">
        <v>91</v>
      </c>
      <c r="G240" s="28">
        <v>10</v>
      </c>
      <c r="H240" s="28">
        <v>2</v>
      </c>
      <c r="I240" s="28">
        <v>0</v>
      </c>
      <c r="J240" s="29">
        <f>SUM(K240,L240,M240,N240,O240,P240,Q240)</f>
        <v>77</v>
      </c>
      <c r="K240" s="29">
        <v>30</v>
      </c>
      <c r="L240" s="28">
        <v>2</v>
      </c>
      <c r="M240" s="35">
        <v>4</v>
      </c>
      <c r="N240" s="29">
        <v>12</v>
      </c>
      <c r="O240" s="28">
        <v>6</v>
      </c>
      <c r="P240" s="30">
        <v>18</v>
      </c>
      <c r="Q240" s="28">
        <v>5</v>
      </c>
      <c r="R240" s="28">
        <v>1</v>
      </c>
      <c r="S240" s="28">
        <v>1</v>
      </c>
    </row>
    <row r="241" spans="1:19" s="36" customFormat="1" ht="17.25" x14ac:dyDescent="0.25">
      <c r="A241" s="32" t="s">
        <v>446</v>
      </c>
      <c r="B241" s="26" t="s">
        <v>117</v>
      </c>
      <c r="C241" s="27" t="s">
        <v>447</v>
      </c>
      <c r="D241" s="28">
        <v>1</v>
      </c>
      <c r="E241" s="29">
        <f>(F241+G241+H241+I241)</f>
        <v>0</v>
      </c>
      <c r="F241" s="29">
        <v>0</v>
      </c>
      <c r="G241" s="34">
        <v>0</v>
      </c>
      <c r="H241" s="34">
        <v>0</v>
      </c>
      <c r="I241" s="34">
        <v>0</v>
      </c>
      <c r="J241" s="29">
        <f>SUM(K241,L241,M241,N241,O241,P241,Q241)</f>
        <v>6</v>
      </c>
      <c r="K241" s="29">
        <v>4</v>
      </c>
      <c r="L241" s="28">
        <v>2</v>
      </c>
      <c r="M241" s="35">
        <v>0</v>
      </c>
      <c r="N241" s="29">
        <v>0</v>
      </c>
      <c r="O241" s="28">
        <v>0</v>
      </c>
      <c r="P241" s="30">
        <v>0</v>
      </c>
      <c r="Q241" s="28">
        <v>0</v>
      </c>
      <c r="R241" s="28">
        <v>0</v>
      </c>
      <c r="S241" s="28">
        <v>0</v>
      </c>
    </row>
    <row r="242" spans="1:19" s="36" customFormat="1" x14ac:dyDescent="0.25">
      <c r="A242" s="32" t="s">
        <v>448</v>
      </c>
      <c r="B242" s="32" t="s">
        <v>86</v>
      </c>
      <c r="C242" s="27" t="s">
        <v>449</v>
      </c>
      <c r="D242" s="28">
        <v>0</v>
      </c>
      <c r="E242" s="29">
        <f>(F242+G242+H242+I242)</f>
        <v>0</v>
      </c>
      <c r="F242" s="29">
        <v>0</v>
      </c>
      <c r="G242" s="34">
        <v>0</v>
      </c>
      <c r="H242" s="34">
        <v>0</v>
      </c>
      <c r="I242" s="34">
        <v>0</v>
      </c>
      <c r="J242" s="29">
        <f>SUM(K242,L242,M242,N242,O242,P242,Q242)</f>
        <v>2</v>
      </c>
      <c r="K242" s="29">
        <v>2</v>
      </c>
      <c r="L242" s="28">
        <v>0</v>
      </c>
      <c r="M242" s="35">
        <v>0</v>
      </c>
      <c r="N242" s="29">
        <v>0</v>
      </c>
      <c r="O242" s="28">
        <v>0</v>
      </c>
      <c r="P242" s="30">
        <v>0</v>
      </c>
      <c r="Q242" s="28">
        <v>0</v>
      </c>
      <c r="R242" s="28">
        <v>0</v>
      </c>
      <c r="S242" s="28">
        <v>0</v>
      </c>
    </row>
    <row r="243" spans="1:19" s="36" customFormat="1" x14ac:dyDescent="0.25">
      <c r="A243" s="32" t="s">
        <v>450</v>
      </c>
      <c r="B243" s="32" t="s">
        <v>86</v>
      </c>
      <c r="C243" s="27" t="s">
        <v>451</v>
      </c>
      <c r="D243" s="28">
        <v>0</v>
      </c>
      <c r="E243" s="29">
        <f>(F243+G243+H243+I243)</f>
        <v>0</v>
      </c>
      <c r="F243" s="29">
        <v>0</v>
      </c>
      <c r="G243" s="34">
        <v>0</v>
      </c>
      <c r="H243" s="34">
        <v>0</v>
      </c>
      <c r="I243" s="34">
        <v>0</v>
      </c>
      <c r="J243" s="29">
        <f>SUM(K243,L243,M243,N243,O243,P243,Q243)</f>
        <v>3</v>
      </c>
      <c r="K243" s="29">
        <v>3</v>
      </c>
      <c r="L243" s="28">
        <v>0</v>
      </c>
      <c r="M243" s="35">
        <v>0</v>
      </c>
      <c r="N243" s="29">
        <v>0</v>
      </c>
      <c r="O243" s="28">
        <v>0</v>
      </c>
      <c r="P243" s="30">
        <v>0</v>
      </c>
      <c r="Q243" s="28">
        <v>0</v>
      </c>
      <c r="R243" s="28">
        <v>0</v>
      </c>
      <c r="S243" s="28">
        <v>0</v>
      </c>
    </row>
    <row r="244" spans="1:19" s="17" customFormat="1" ht="28.5" customHeight="1" x14ac:dyDescent="0.25">
      <c r="A244" s="21" t="s">
        <v>452</v>
      </c>
      <c r="B244" s="48"/>
      <c r="C244" s="21"/>
      <c r="D244" s="33">
        <f t="shared" ref="D244:S244" si="67">SUM(D245:D247)</f>
        <v>5</v>
      </c>
      <c r="E244" s="33">
        <f t="shared" si="67"/>
        <v>85</v>
      </c>
      <c r="F244" s="33">
        <f t="shared" si="67"/>
        <v>72</v>
      </c>
      <c r="G244" s="33">
        <f t="shared" si="67"/>
        <v>6</v>
      </c>
      <c r="H244" s="33">
        <f t="shared" si="67"/>
        <v>4</v>
      </c>
      <c r="I244" s="33">
        <f t="shared" si="67"/>
        <v>3</v>
      </c>
      <c r="J244" s="33">
        <f t="shared" si="67"/>
        <v>93</v>
      </c>
      <c r="K244" s="33">
        <f t="shared" si="67"/>
        <v>20</v>
      </c>
      <c r="L244" s="33">
        <f t="shared" si="67"/>
        <v>4</v>
      </c>
      <c r="M244" s="33">
        <f t="shared" si="67"/>
        <v>6</v>
      </c>
      <c r="N244" s="33">
        <f t="shared" si="67"/>
        <v>8</v>
      </c>
      <c r="O244" s="33">
        <f t="shared" si="67"/>
        <v>11</v>
      </c>
      <c r="P244" s="33">
        <f t="shared" si="67"/>
        <v>16</v>
      </c>
      <c r="Q244" s="33">
        <f t="shared" si="67"/>
        <v>28</v>
      </c>
      <c r="R244" s="33">
        <f t="shared" si="67"/>
        <v>2</v>
      </c>
      <c r="S244" s="33">
        <f t="shared" si="67"/>
        <v>1</v>
      </c>
    </row>
    <row r="245" spans="1:19" s="36" customFormat="1" x14ac:dyDescent="0.25">
      <c r="A245" s="26" t="s">
        <v>453</v>
      </c>
      <c r="B245" s="26" t="s">
        <v>48</v>
      </c>
      <c r="C245" s="27" t="s">
        <v>454</v>
      </c>
      <c r="D245" s="28">
        <v>4</v>
      </c>
      <c r="E245" s="29">
        <f>(F245+G245+H245+I245)</f>
        <v>70</v>
      </c>
      <c r="F245" s="29">
        <v>62</v>
      </c>
      <c r="G245" s="28">
        <v>4</v>
      </c>
      <c r="H245" s="28">
        <v>2</v>
      </c>
      <c r="I245" s="28">
        <v>2</v>
      </c>
      <c r="J245" s="29">
        <f>SUM(K245,L245,M245,N245,O245,P245,Q245)</f>
        <v>74</v>
      </c>
      <c r="K245" s="29">
        <v>10</v>
      </c>
      <c r="L245" s="28">
        <v>4</v>
      </c>
      <c r="M245" s="35">
        <v>4</v>
      </c>
      <c r="N245" s="29">
        <v>8</v>
      </c>
      <c r="O245" s="28">
        <v>9</v>
      </c>
      <c r="P245" s="30">
        <v>14</v>
      </c>
      <c r="Q245" s="28">
        <v>25</v>
      </c>
      <c r="R245" s="28">
        <v>1</v>
      </c>
      <c r="S245" s="28">
        <v>1</v>
      </c>
    </row>
    <row r="246" spans="1:19" s="36" customFormat="1" x14ac:dyDescent="0.25">
      <c r="A246" s="32" t="s">
        <v>455</v>
      </c>
      <c r="B246" s="32" t="s">
        <v>86</v>
      </c>
      <c r="C246" s="27" t="s">
        <v>456</v>
      </c>
      <c r="D246" s="28">
        <v>0</v>
      </c>
      <c r="E246" s="29">
        <f>(F246+G246+H246+I246)</f>
        <v>0</v>
      </c>
      <c r="F246" s="29">
        <v>0</v>
      </c>
      <c r="G246" s="28">
        <v>0</v>
      </c>
      <c r="H246" s="28">
        <v>0</v>
      </c>
      <c r="I246" s="28">
        <v>0</v>
      </c>
      <c r="J246" s="29">
        <f>SUM(K246,L246,M246,N246,O246,P246,Q246)</f>
        <v>4</v>
      </c>
      <c r="K246" s="29">
        <v>4</v>
      </c>
      <c r="L246" s="28">
        <v>0</v>
      </c>
      <c r="M246" s="35">
        <v>0</v>
      </c>
      <c r="N246" s="29">
        <v>0</v>
      </c>
      <c r="O246" s="28">
        <v>0</v>
      </c>
      <c r="P246" s="30">
        <v>0</v>
      </c>
      <c r="Q246" s="28">
        <v>0</v>
      </c>
      <c r="R246" s="28">
        <v>0</v>
      </c>
      <c r="S246" s="28">
        <v>0</v>
      </c>
    </row>
    <row r="247" spans="1:19" s="36" customFormat="1" x14ac:dyDescent="0.25">
      <c r="A247" s="59" t="s">
        <v>457</v>
      </c>
      <c r="B247" s="59" t="s">
        <v>76</v>
      </c>
      <c r="C247" s="60" t="s">
        <v>458</v>
      </c>
      <c r="D247" s="61">
        <v>1</v>
      </c>
      <c r="E247" s="62">
        <f>(F247+G247+H247+I247)</f>
        <v>15</v>
      </c>
      <c r="F247" s="62">
        <v>10</v>
      </c>
      <c r="G247" s="61">
        <v>2</v>
      </c>
      <c r="H247" s="61">
        <v>2</v>
      </c>
      <c r="I247" s="61">
        <v>1</v>
      </c>
      <c r="J247" s="62">
        <f>SUM(K247,L247,M247,N247,O247,P247,Q247)</f>
        <v>15</v>
      </c>
      <c r="K247" s="62">
        <v>6</v>
      </c>
      <c r="L247" s="61">
        <v>0</v>
      </c>
      <c r="M247" s="63">
        <v>2</v>
      </c>
      <c r="N247" s="62">
        <v>0</v>
      </c>
      <c r="O247" s="61">
        <v>2</v>
      </c>
      <c r="P247" s="64">
        <v>2</v>
      </c>
      <c r="Q247" s="61">
        <v>3</v>
      </c>
      <c r="R247" s="61">
        <v>1</v>
      </c>
      <c r="S247" s="61">
        <v>0</v>
      </c>
    </row>
    <row r="248" spans="1:19" s="36" customFormat="1" x14ac:dyDescent="0.25">
      <c r="B248" s="65"/>
      <c r="E248" s="66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</row>
    <row r="249" spans="1:19" s="36" customFormat="1" x14ac:dyDescent="0.25">
      <c r="B249" s="65"/>
      <c r="E249" s="66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</row>
    <row r="250" spans="1:19" s="67" customFormat="1" x14ac:dyDescent="0.25">
      <c r="B250" s="68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</row>
  </sheetData>
  <mergeCells count="16">
    <mergeCell ref="Q11:Q12"/>
    <mergeCell ref="A6:S6"/>
    <mergeCell ref="A8:S8"/>
    <mergeCell ref="B9:R9"/>
    <mergeCell ref="A10:C11"/>
    <mergeCell ref="D10:D12"/>
    <mergeCell ref="E10:I11"/>
    <mergeCell ref="J10:Q10"/>
    <mergeCell ref="R10:R12"/>
    <mergeCell ref="S10:S12"/>
    <mergeCell ref="J11:J12"/>
    <mergeCell ref="K11:L11"/>
    <mergeCell ref="M11:M12"/>
    <mergeCell ref="N11:N12"/>
    <mergeCell ref="O11:O12"/>
    <mergeCell ref="P11:P12"/>
  </mergeCells>
  <pageMargins left="0.98425196850393704" right="0" top="0" bottom="0.59055118110236227" header="0" footer="0"/>
  <pageSetup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16.1_2017</vt:lpstr>
    </vt:vector>
  </TitlesOfParts>
  <Company>ISSSTE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Alberto Morales Virgen</dc:creator>
  <cp:lastModifiedBy>Martha Marisela Avila Jimenez</cp:lastModifiedBy>
  <dcterms:created xsi:type="dcterms:W3CDTF">2018-04-15T18:41:51Z</dcterms:created>
  <dcterms:modified xsi:type="dcterms:W3CDTF">2018-04-16T16:41:49Z</dcterms:modified>
</cp:coreProperties>
</file>